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80" tabRatio="635" activeTab="0"/>
  </bookViews>
  <sheets>
    <sheet name="netost-brutoks 2008" sheetId="1" r:id="rId1"/>
    <sheet name="Ei arvest töötuskind 2008" sheetId="2" r:id="rId2"/>
    <sheet name="netost-brutoks 2007" sheetId="3" r:id="rId3"/>
    <sheet name="Ei arvest töötuskind 2007" sheetId="4" r:id="rId4"/>
    <sheet name="netost-brutoks 2006" sheetId="5" r:id="rId5"/>
    <sheet name="Ei arvest töötuskind 2006" sheetId="6" r:id="rId6"/>
  </sheets>
  <definedNames/>
  <calcPr fullCalcOnLoad="1"/>
</workbook>
</file>

<file path=xl/sharedStrings.xml><?xml version="1.0" encoding="utf-8"?>
<sst xmlns="http://schemas.openxmlformats.org/spreadsheetml/2006/main" count="516" uniqueCount="40">
  <si>
    <t>krooni</t>
  </si>
  <si>
    <t>.=</t>
  </si>
  <si>
    <t>Maksuvaba kuus</t>
  </si>
  <si>
    <t>.-</t>
  </si>
  <si>
    <t>brutopalk</t>
  </si>
  <si>
    <t>Sotsiaalmaks 33%</t>
  </si>
  <si>
    <t>.+</t>
  </si>
  <si>
    <t>KOKKU TÖÖANDJA KULU</t>
  </si>
  <si>
    <t>Isik on liitunud kogmispensioniga ja rakendatakse maksuvaba miinimumi</t>
  </si>
  <si>
    <t>Isik ei ole liitunud kogmispensioniga ja  rakendatakse maksuvaba miinimumi</t>
  </si>
  <si>
    <t>Isik on liitunud kogmispensioniga ning ei rakendata maksuvaba miinimumi</t>
  </si>
  <si>
    <t>Isik ei ole liitunud kogmispensioniga ning ei rakendata maksuvaba miinimumi</t>
  </si>
  <si>
    <t>http://www.rmp.ee</t>
  </si>
  <si>
    <t>Netopalk</t>
  </si>
  <si>
    <t>muuda siit (neto)  &gt;</t>
  </si>
  <si>
    <t>Tulumaks</t>
  </si>
  <si>
    <t>Töötuskindlustus ja Kogumispensioni II sammas</t>
  </si>
  <si>
    <t>Tulemus bruto palk</t>
  </si>
  <si>
    <t>tulemus (bruto)  &gt;</t>
  </si>
  <si>
    <t>Töötuskindlustus</t>
  </si>
  <si>
    <t>NB! Lubatud arvutusviga kuni 5.-</t>
  </si>
  <si>
    <t>/ 0,77</t>
  </si>
  <si>
    <t>23% =</t>
  </si>
  <si>
    <t>Töötuskindlustus 0,3%</t>
  </si>
  <si>
    <t>/ 0,994</t>
  </si>
  <si>
    <t>/ 0,974</t>
  </si>
  <si>
    <t>/ 0,98</t>
  </si>
  <si>
    <t>Kogumispensioni II sammas</t>
  </si>
  <si>
    <t>/ 0,78</t>
  </si>
  <si>
    <t>22% =</t>
  </si>
  <si>
    <t>Isikutele, kellelt ei arvestata töötuskindlustust                   Kasutatavad ka netopalkade korral mis jäävad alla 2000 krooni</t>
  </si>
  <si>
    <t>Kasutatavad netopalkade korral mis algavad 2000-st kroonist</t>
  </si>
  <si>
    <t>Kasutatavad ka netopalkade korral mis jäävad alla 2000 krooni</t>
  </si>
  <si>
    <t>Isikutele, kellelt ei arvestata töötuskindlustust                                Kasutatavad netopalkade korral mis on üle 2000 krooni</t>
  </si>
  <si>
    <t>/ 0,79</t>
  </si>
  <si>
    <t>21% =</t>
  </si>
  <si>
    <t>Kasutatavad netopalkade korral mis algavad 2250-st kroonist</t>
  </si>
  <si>
    <t>Kasutatavad ka netopalkade korral mis jäävad alla 2250 krooni</t>
  </si>
  <si>
    <t>Isikutele, kellelt ei arvestata töötuskindlustust                                Kasutatavad netopalkade korral mis on üle 2250 krooni</t>
  </si>
  <si>
    <t>Isikutele, kellelt ei arvestata töötuskindlustust                   Kasutatavad ka netopalkade korral mis jäävad alla 2250 krooni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</si>
</sst>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"/>
    <numFmt numFmtId="165" formatCode="0.000"/>
    <numFmt numFmtId="166" formatCode="0.0"/>
    <numFmt numFmtId="167" formatCode="0.0000"/>
  </numFmts>
  <fonts count="15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9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0" fontId="0" fillId="0" borderId="0" xfId="0" applyNumberFormat="1" applyFont="1" applyAlignment="1">
      <alignment horizontal="right"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12" fillId="0" borderId="0" xfId="20" applyAlignment="1">
      <alignment/>
    </xf>
    <xf numFmtId="1" fontId="0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/>
    </xf>
    <xf numFmtId="9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mp.ee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mp.ee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mp.ee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mp.ee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mp.ee/" TargetMode="Externa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rmp.e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75" zoomScaleNormal="75" workbookViewId="0" topLeftCell="A1">
      <selection activeCell="D30" sqref="D30"/>
    </sheetView>
  </sheetViews>
  <sheetFormatPr defaultColWidth="9.140625" defaultRowHeight="12.75"/>
  <cols>
    <col min="1" max="1" width="36.421875" style="0" bestFit="1" customWidth="1"/>
    <col min="4" max="4" width="8.57421875" style="0" customWidth="1"/>
    <col min="5" max="5" width="14.421875" style="0" customWidth="1"/>
    <col min="6" max="6" width="10.8515625" style="0" customWidth="1"/>
    <col min="7" max="7" width="1.57421875" style="0" customWidth="1"/>
    <col min="8" max="8" width="35.28125" style="0" bestFit="1" customWidth="1"/>
    <col min="9" max="9" width="8.00390625" style="0" customWidth="1"/>
    <col min="10" max="10" width="8.8515625" style="0" customWidth="1"/>
    <col min="11" max="11" width="8.00390625" style="0" customWidth="1"/>
    <col min="12" max="12" width="14.421875" style="0" customWidth="1"/>
  </cols>
  <sheetData>
    <row r="1" spans="1:11" ht="12.75">
      <c r="A1" s="27" t="s">
        <v>12</v>
      </c>
      <c r="K1" s="39" t="s">
        <v>20</v>
      </c>
    </row>
    <row r="2" ht="18">
      <c r="D2" s="38" t="s">
        <v>36</v>
      </c>
    </row>
    <row r="3" spans="1:12" ht="12.75">
      <c r="A3" s="24" t="s">
        <v>8</v>
      </c>
      <c r="B3" s="25"/>
      <c r="C3" s="25"/>
      <c r="D3" s="25"/>
      <c r="E3" s="25"/>
      <c r="H3" s="24" t="s">
        <v>9</v>
      </c>
      <c r="I3" s="26"/>
      <c r="J3" s="26"/>
      <c r="K3" s="26"/>
      <c r="L3" s="26"/>
    </row>
    <row r="4" spans="1:13" ht="20.25">
      <c r="A4" s="1" t="s">
        <v>13</v>
      </c>
      <c r="B4" s="43" t="s">
        <v>14</v>
      </c>
      <c r="C4" s="43"/>
      <c r="D4" s="43"/>
      <c r="E4" s="2">
        <v>5000</v>
      </c>
      <c r="F4" s="1" t="s">
        <v>0</v>
      </c>
      <c r="G4" s="3"/>
      <c r="H4" s="1" t="s">
        <v>13</v>
      </c>
      <c r="I4" s="43" t="s">
        <v>14</v>
      </c>
      <c r="J4" s="43"/>
      <c r="K4" s="43"/>
      <c r="L4" s="2">
        <v>5000</v>
      </c>
      <c r="M4" s="1" t="s">
        <v>0</v>
      </c>
    </row>
    <row r="5" spans="1:13" ht="18">
      <c r="A5" s="5"/>
      <c r="B5" s="6"/>
      <c r="C5" s="6"/>
      <c r="D5" s="10"/>
      <c r="E5" s="6"/>
      <c r="F5" s="6"/>
      <c r="G5" s="6"/>
      <c r="H5" s="5"/>
      <c r="I5" s="6"/>
      <c r="J5" s="6"/>
      <c r="K5" s="10"/>
      <c r="L5" s="6"/>
      <c r="M5" s="6"/>
    </row>
    <row r="6" spans="1:13" ht="18.75" thickBot="1">
      <c r="A6" s="7" t="s">
        <v>2</v>
      </c>
      <c r="D6" s="31" t="s">
        <v>3</v>
      </c>
      <c r="E6" s="32">
        <v>2250</v>
      </c>
      <c r="F6" s="6"/>
      <c r="H6" s="7" t="s">
        <v>2</v>
      </c>
      <c r="K6" s="31" t="s">
        <v>3</v>
      </c>
      <c r="L6" s="32">
        <v>2250</v>
      </c>
      <c r="M6" s="6"/>
    </row>
    <row r="7" spans="1:13" ht="18">
      <c r="A7" s="7"/>
      <c r="B7" s="14"/>
      <c r="C7" s="10"/>
      <c r="D7" s="29"/>
      <c r="E7" s="30">
        <f>E4-E6</f>
        <v>2750</v>
      </c>
      <c r="F7" s="6"/>
      <c r="H7" s="7"/>
      <c r="I7" s="14"/>
      <c r="J7" s="10"/>
      <c r="K7" s="29"/>
      <c r="L7" s="30">
        <f>L4-L6</f>
        <v>2750</v>
      </c>
      <c r="M7" s="6"/>
    </row>
    <row r="8" spans="1:13" ht="18">
      <c r="A8" s="7"/>
      <c r="B8" s="14"/>
      <c r="C8" s="10"/>
      <c r="D8" s="29"/>
      <c r="E8" s="30"/>
      <c r="F8" s="6"/>
      <c r="H8" s="7"/>
      <c r="I8" s="14"/>
      <c r="J8" s="10"/>
      <c r="K8" s="29"/>
      <c r="L8" s="30"/>
      <c r="M8" s="6"/>
    </row>
    <row r="9" spans="1:13" ht="16.5" thickBot="1">
      <c r="A9" s="7" t="s">
        <v>15</v>
      </c>
      <c r="C9" s="34">
        <f>E7</f>
        <v>2750</v>
      </c>
      <c r="D9" s="35" t="s">
        <v>34</v>
      </c>
      <c r="E9" s="28">
        <f>E7/0.79</f>
        <v>3481.012658227848</v>
      </c>
      <c r="F9" s="6"/>
      <c r="H9" s="7" t="s">
        <v>15</v>
      </c>
      <c r="J9" s="34">
        <f>L7</f>
        <v>2750</v>
      </c>
      <c r="K9" s="35" t="s">
        <v>34</v>
      </c>
      <c r="L9" s="28">
        <f>L7/0.79</f>
        <v>3481.012658227848</v>
      </c>
      <c r="M9" s="6"/>
    </row>
    <row r="10" spans="1:13" ht="18">
      <c r="A10" s="7"/>
      <c r="B10" s="33" t="s">
        <v>35</v>
      </c>
      <c r="C10" s="10"/>
      <c r="D10" s="29"/>
      <c r="E10" s="30">
        <f>E9-E7</f>
        <v>731.0126582278481</v>
      </c>
      <c r="F10" s="6"/>
      <c r="H10" s="7"/>
      <c r="I10" s="33" t="s">
        <v>35</v>
      </c>
      <c r="J10" s="10"/>
      <c r="K10" s="29"/>
      <c r="L10" s="30">
        <f>L9-L7</f>
        <v>731.0126582278481</v>
      </c>
      <c r="M10" s="6"/>
    </row>
    <row r="11" spans="1:13" ht="18">
      <c r="A11" s="7"/>
      <c r="B11" s="33"/>
      <c r="C11" s="10"/>
      <c r="D11" s="29"/>
      <c r="E11" s="30"/>
      <c r="F11" s="6"/>
      <c r="H11" s="7"/>
      <c r="I11" s="33"/>
      <c r="J11" s="10"/>
      <c r="K11" s="29"/>
      <c r="L11" s="30"/>
      <c r="M11" s="6"/>
    </row>
    <row r="12" spans="1:13" ht="16.5" thickBot="1">
      <c r="A12" s="7"/>
      <c r="B12" s="33"/>
      <c r="C12" s="9">
        <f>E9</f>
        <v>3481.012658227848</v>
      </c>
      <c r="D12" s="29" t="s">
        <v>6</v>
      </c>
      <c r="E12" s="28">
        <f>E6</f>
        <v>2250</v>
      </c>
      <c r="F12" s="6"/>
      <c r="H12" s="7"/>
      <c r="I12" s="33"/>
      <c r="J12" s="9">
        <f>L9</f>
        <v>3481.012658227848</v>
      </c>
      <c r="K12" s="29" t="s">
        <v>6</v>
      </c>
      <c r="L12" s="28">
        <f>L6</f>
        <v>2250</v>
      </c>
      <c r="M12" s="6"/>
    </row>
    <row r="13" spans="1:13" ht="18">
      <c r="A13" s="7"/>
      <c r="B13" s="33"/>
      <c r="C13" s="10"/>
      <c r="D13" s="29"/>
      <c r="E13" s="36">
        <f>E9+E12</f>
        <v>5731.012658227848</v>
      </c>
      <c r="F13" s="6"/>
      <c r="H13" s="7"/>
      <c r="I13" s="33"/>
      <c r="J13" s="10"/>
      <c r="K13" s="29"/>
      <c r="L13" s="36">
        <f>L9+L12</f>
        <v>5731.012658227848</v>
      </c>
      <c r="M13" s="6"/>
    </row>
    <row r="14" spans="1:13" ht="18">
      <c r="A14" s="7"/>
      <c r="B14" s="33"/>
      <c r="C14" s="10"/>
      <c r="D14" s="29"/>
      <c r="E14" s="30"/>
      <c r="F14" s="6"/>
      <c r="H14" s="7"/>
      <c r="I14" s="33"/>
      <c r="J14" s="10"/>
      <c r="K14" s="29"/>
      <c r="L14" s="30"/>
      <c r="M14" s="6"/>
    </row>
    <row r="15" spans="2:13" ht="13.5" thickBot="1">
      <c r="B15" s="33"/>
      <c r="C15" s="9">
        <f>E13</f>
        <v>5731.012658227848</v>
      </c>
      <c r="D15" s="35" t="s">
        <v>25</v>
      </c>
      <c r="E15" s="28">
        <f>E13/0.974</f>
        <v>5883.996569022432</v>
      </c>
      <c r="F15" s="6"/>
      <c r="I15" s="33"/>
      <c r="J15" s="9">
        <f>L13</f>
        <v>5731.012658227848</v>
      </c>
      <c r="K15" s="35" t="s">
        <v>24</v>
      </c>
      <c r="L15" s="28">
        <f>L13/0.994</f>
        <v>5765.606296003872</v>
      </c>
      <c r="M15" s="6"/>
    </row>
    <row r="16" spans="1:13" ht="18">
      <c r="A16" s="7" t="s">
        <v>16</v>
      </c>
      <c r="C16" s="9"/>
      <c r="D16" s="10"/>
      <c r="E16" s="15">
        <f>E15-E13</f>
        <v>152.9839107945836</v>
      </c>
      <c r="F16" s="6"/>
      <c r="H16" s="7" t="s">
        <v>19</v>
      </c>
      <c r="J16" s="9"/>
      <c r="K16" s="10"/>
      <c r="L16" s="15">
        <f>L15-L13</f>
        <v>34.59363777602357</v>
      </c>
      <c r="M16" s="6"/>
    </row>
    <row r="17" spans="2:13" ht="18">
      <c r="B17" s="8"/>
      <c r="C17" s="9"/>
      <c r="D17" s="10"/>
      <c r="E17" s="30"/>
      <c r="F17" s="4"/>
      <c r="I17" s="8"/>
      <c r="J17" s="9"/>
      <c r="K17" s="10"/>
      <c r="L17" s="30"/>
      <c r="M17" s="4"/>
    </row>
    <row r="18" spans="1:13" ht="15.75">
      <c r="A18" s="11" t="s">
        <v>17</v>
      </c>
      <c r="B18" s="12"/>
      <c r="C18" s="44" t="s">
        <v>18</v>
      </c>
      <c r="D18" s="44"/>
      <c r="E18" s="13">
        <f>E15</f>
        <v>5883.996569022432</v>
      </c>
      <c r="F18" s="1" t="s">
        <v>0</v>
      </c>
      <c r="H18" s="11" t="s">
        <v>17</v>
      </c>
      <c r="I18" s="12"/>
      <c r="J18" s="44" t="s">
        <v>18</v>
      </c>
      <c r="K18" s="44"/>
      <c r="L18" s="13">
        <f>L15</f>
        <v>5765.606296003872</v>
      </c>
      <c r="M18" s="1" t="s">
        <v>0</v>
      </c>
    </row>
    <row r="19" spans="6:13" ht="12.75">
      <c r="F19" s="15"/>
      <c r="G19" s="6"/>
      <c r="M19" s="15"/>
    </row>
    <row r="20" spans="1:13" ht="18">
      <c r="A20" s="6"/>
      <c r="B20" s="12"/>
      <c r="C20" s="16"/>
      <c r="D20" s="10"/>
      <c r="E20" s="15"/>
      <c r="F20" s="15"/>
      <c r="G20" s="6"/>
      <c r="H20" s="6"/>
      <c r="I20" s="12"/>
      <c r="J20" s="16"/>
      <c r="K20" s="10"/>
      <c r="L20" s="15"/>
      <c r="M20" s="15"/>
    </row>
    <row r="22" spans="4:12" ht="12.75">
      <c r="D22" s="37">
        <f>E18</f>
        <v>5883.996569022432</v>
      </c>
      <c r="E22" s="20" t="s">
        <v>4</v>
      </c>
      <c r="K22" s="37">
        <f>L18</f>
        <v>5765.606296003872</v>
      </c>
      <c r="L22" s="20" t="s">
        <v>4</v>
      </c>
    </row>
    <row r="23" spans="1:12" ht="12.75">
      <c r="A23" s="21" t="s">
        <v>5</v>
      </c>
      <c r="C23" s="6"/>
      <c r="D23" s="22" t="s">
        <v>6</v>
      </c>
      <c r="E23" s="15">
        <f>D22*33%</f>
        <v>1941.7188677774025</v>
      </c>
      <c r="H23" s="21" t="s">
        <v>5</v>
      </c>
      <c r="J23" s="6"/>
      <c r="K23" s="22" t="s">
        <v>6</v>
      </c>
      <c r="L23" s="15">
        <f>K22*33%</f>
        <v>1902.6500776812777</v>
      </c>
    </row>
    <row r="24" spans="1:12" ht="12.75">
      <c r="A24" s="23" t="s">
        <v>23</v>
      </c>
      <c r="C24" s="6"/>
      <c r="D24" s="22" t="s">
        <v>6</v>
      </c>
      <c r="E24" s="15">
        <f>D22*0.3%</f>
        <v>17.651989707067294</v>
      </c>
      <c r="H24" s="23" t="s">
        <v>23</v>
      </c>
      <c r="J24" s="6"/>
      <c r="K24" s="22" t="s">
        <v>6</v>
      </c>
      <c r="L24" s="15">
        <f>K22*0.3%</f>
        <v>17.296818888011614</v>
      </c>
    </row>
    <row r="25" spans="1:12" ht="18">
      <c r="A25" s="17" t="s">
        <v>7</v>
      </c>
      <c r="B25" s="18"/>
      <c r="D25" s="22" t="s">
        <v>1</v>
      </c>
      <c r="E25" s="13">
        <f>D22+E23+E24</f>
        <v>7843.367426506901</v>
      </c>
      <c r="H25" s="17" t="s">
        <v>7</v>
      </c>
      <c r="I25" s="18"/>
      <c r="K25" s="22" t="s">
        <v>1</v>
      </c>
      <c r="L25" s="13">
        <f>K22+L23+L24</f>
        <v>7685.553192573161</v>
      </c>
    </row>
    <row r="30" ht="18">
      <c r="D30" s="38" t="s">
        <v>37</v>
      </c>
    </row>
    <row r="31" spans="1:12" ht="12.75">
      <c r="A31" s="24" t="s">
        <v>10</v>
      </c>
      <c r="B31" s="25"/>
      <c r="C31" s="25"/>
      <c r="D31" s="25"/>
      <c r="E31" s="25"/>
      <c r="H31" s="24" t="s">
        <v>11</v>
      </c>
      <c r="I31" s="26"/>
      <c r="J31" s="26"/>
      <c r="K31" s="26"/>
      <c r="L31" s="26"/>
    </row>
    <row r="32" spans="1:13" ht="20.25">
      <c r="A32" s="1" t="s">
        <v>13</v>
      </c>
      <c r="B32" s="43" t="s">
        <v>14</v>
      </c>
      <c r="C32" s="43"/>
      <c r="D32" s="43"/>
      <c r="E32" s="2">
        <v>1500</v>
      </c>
      <c r="F32" s="1" t="s">
        <v>0</v>
      </c>
      <c r="G32" s="3"/>
      <c r="H32" s="1" t="s">
        <v>13</v>
      </c>
      <c r="I32" s="43" t="s">
        <v>14</v>
      </c>
      <c r="J32" s="43"/>
      <c r="K32" s="43"/>
      <c r="L32" s="2">
        <v>1500</v>
      </c>
      <c r="M32" s="1" t="s">
        <v>0</v>
      </c>
    </row>
    <row r="33" spans="1:13" ht="18">
      <c r="A33" s="5"/>
      <c r="B33" s="6"/>
      <c r="C33" s="6"/>
      <c r="D33" s="10"/>
      <c r="E33" s="6"/>
      <c r="F33" s="6"/>
      <c r="G33" s="6"/>
      <c r="H33" s="5"/>
      <c r="I33" s="6"/>
      <c r="J33" s="6"/>
      <c r="K33" s="10"/>
      <c r="L33" s="6"/>
      <c r="M33" s="6"/>
    </row>
    <row r="34" spans="1:13" ht="18.75" thickBot="1">
      <c r="A34" s="7" t="s">
        <v>2</v>
      </c>
      <c r="D34" s="31" t="s">
        <v>3</v>
      </c>
      <c r="E34" s="32">
        <v>0</v>
      </c>
      <c r="F34" s="6"/>
      <c r="H34" s="7" t="s">
        <v>2</v>
      </c>
      <c r="K34" s="31" t="s">
        <v>3</v>
      </c>
      <c r="L34" s="32">
        <v>0</v>
      </c>
      <c r="M34" s="6"/>
    </row>
    <row r="35" spans="1:13" ht="18">
      <c r="A35" s="7"/>
      <c r="B35" s="14"/>
      <c r="C35" s="10"/>
      <c r="D35" s="29"/>
      <c r="E35" s="30">
        <f>E32-E34</f>
        <v>1500</v>
      </c>
      <c r="F35" s="6"/>
      <c r="H35" s="7"/>
      <c r="I35" s="14"/>
      <c r="J35" s="10"/>
      <c r="K35" s="29"/>
      <c r="L35" s="30">
        <f>L32-L34</f>
        <v>1500</v>
      </c>
      <c r="M35" s="6"/>
    </row>
    <row r="36" spans="1:13" ht="18">
      <c r="A36" s="7"/>
      <c r="B36" s="14"/>
      <c r="C36" s="10"/>
      <c r="D36" s="29"/>
      <c r="E36" s="30"/>
      <c r="F36" s="6"/>
      <c r="H36" s="7"/>
      <c r="I36" s="14"/>
      <c r="J36" s="10"/>
      <c r="K36" s="29"/>
      <c r="L36" s="30"/>
      <c r="M36" s="6"/>
    </row>
    <row r="37" spans="1:13" ht="16.5" thickBot="1">
      <c r="A37" s="7" t="s">
        <v>15</v>
      </c>
      <c r="C37" s="34">
        <f>E35</f>
        <v>1500</v>
      </c>
      <c r="D37" s="35" t="s">
        <v>34</v>
      </c>
      <c r="E37" s="28">
        <f>E35/0.79</f>
        <v>1898.7341772151897</v>
      </c>
      <c r="F37" s="6"/>
      <c r="H37" s="7" t="s">
        <v>15</v>
      </c>
      <c r="J37" s="34">
        <f>L35</f>
        <v>1500</v>
      </c>
      <c r="K37" s="35" t="s">
        <v>34</v>
      </c>
      <c r="L37" s="28">
        <f>L35/0.79</f>
        <v>1898.7341772151897</v>
      </c>
      <c r="M37" s="6"/>
    </row>
    <row r="38" spans="1:13" ht="18">
      <c r="A38" s="7"/>
      <c r="B38" s="33" t="s">
        <v>35</v>
      </c>
      <c r="C38" s="10"/>
      <c r="D38" s="29"/>
      <c r="E38" s="30">
        <f>E37-E35</f>
        <v>398.7341772151897</v>
      </c>
      <c r="F38" s="6"/>
      <c r="G38" s="6"/>
      <c r="H38" s="7"/>
      <c r="I38" s="33" t="s">
        <v>35</v>
      </c>
      <c r="J38" s="10"/>
      <c r="K38" s="29"/>
      <c r="L38" s="30">
        <f>L37-L35</f>
        <v>398.7341772151897</v>
      </c>
      <c r="M38" s="6"/>
    </row>
    <row r="39" spans="1:13" ht="18">
      <c r="A39" s="7"/>
      <c r="B39" s="33"/>
      <c r="C39" s="10"/>
      <c r="D39" s="29"/>
      <c r="E39" s="30"/>
      <c r="F39" s="6"/>
      <c r="G39" s="6"/>
      <c r="H39" s="7"/>
      <c r="I39" s="33"/>
      <c r="J39" s="10"/>
      <c r="K39" s="29"/>
      <c r="L39" s="30"/>
      <c r="M39" s="6"/>
    </row>
    <row r="40" spans="1:13" ht="16.5" thickBot="1">
      <c r="A40" s="7"/>
      <c r="B40" s="33"/>
      <c r="C40" s="9">
        <f>E37</f>
        <v>1898.7341772151897</v>
      </c>
      <c r="D40" s="29" t="s">
        <v>6</v>
      </c>
      <c r="E40" s="28">
        <f>E34</f>
        <v>0</v>
      </c>
      <c r="F40" s="6"/>
      <c r="G40" s="6"/>
      <c r="H40" s="7"/>
      <c r="I40" s="33"/>
      <c r="J40" s="9">
        <f>L37</f>
        <v>1898.7341772151897</v>
      </c>
      <c r="K40" s="29" t="s">
        <v>6</v>
      </c>
      <c r="L40" s="28">
        <f>L34</f>
        <v>0</v>
      </c>
      <c r="M40" s="6"/>
    </row>
    <row r="41" spans="1:13" ht="18">
      <c r="A41" s="7"/>
      <c r="B41" s="33"/>
      <c r="C41" s="10"/>
      <c r="D41" s="29"/>
      <c r="E41" s="36">
        <f>E37+E40</f>
        <v>1898.7341772151897</v>
      </c>
      <c r="F41" s="6"/>
      <c r="G41" s="6"/>
      <c r="H41" s="7"/>
      <c r="I41" s="33"/>
      <c r="J41" s="10"/>
      <c r="K41" s="29"/>
      <c r="L41" s="36">
        <f>L37+L40</f>
        <v>1898.7341772151897</v>
      </c>
      <c r="M41" s="6"/>
    </row>
    <row r="42" spans="1:13" ht="18">
      <c r="A42" s="7"/>
      <c r="B42" s="33"/>
      <c r="C42" s="10"/>
      <c r="D42" s="29"/>
      <c r="E42" s="30"/>
      <c r="F42" s="6"/>
      <c r="G42" s="6"/>
      <c r="H42" s="7"/>
      <c r="I42" s="33"/>
      <c r="J42" s="10"/>
      <c r="K42" s="29"/>
      <c r="L42" s="30"/>
      <c r="M42" s="6"/>
    </row>
    <row r="43" spans="2:13" ht="13.5" thickBot="1">
      <c r="B43" s="33"/>
      <c r="C43" s="9">
        <f>E41</f>
        <v>1898.7341772151897</v>
      </c>
      <c r="D43" s="35" t="s">
        <v>25</v>
      </c>
      <c r="E43" s="28">
        <f>E41/0.974</f>
        <v>1949.4190731162112</v>
      </c>
      <c r="F43" s="6"/>
      <c r="G43" s="6"/>
      <c r="I43" s="33"/>
      <c r="J43" s="9">
        <f>L41</f>
        <v>1898.7341772151897</v>
      </c>
      <c r="K43" s="35" t="s">
        <v>24</v>
      </c>
      <c r="L43" s="28">
        <f>L41/0.994</f>
        <v>1910.1953493110561</v>
      </c>
      <c r="M43" s="6"/>
    </row>
    <row r="44" spans="1:13" ht="18">
      <c r="A44" s="7" t="s">
        <v>16</v>
      </c>
      <c r="C44" s="9"/>
      <c r="D44" s="10"/>
      <c r="E44" s="15">
        <f>E43-E41</f>
        <v>50.68489590102149</v>
      </c>
      <c r="F44" s="6"/>
      <c r="G44" s="6"/>
      <c r="H44" s="7" t="s">
        <v>16</v>
      </c>
      <c r="J44" s="9"/>
      <c r="K44" s="10"/>
      <c r="L44" s="15">
        <f>L43-L41</f>
        <v>11.46117209586646</v>
      </c>
      <c r="M44" s="6"/>
    </row>
    <row r="45" spans="2:13" ht="18">
      <c r="B45" s="8"/>
      <c r="C45" s="9"/>
      <c r="D45" s="10"/>
      <c r="E45" s="30"/>
      <c r="F45" s="4"/>
      <c r="G45" s="6"/>
      <c r="I45" s="8"/>
      <c r="J45" s="9"/>
      <c r="K45" s="10"/>
      <c r="L45" s="30"/>
      <c r="M45" s="4"/>
    </row>
    <row r="46" spans="1:13" ht="26.25">
      <c r="A46" s="11" t="s">
        <v>17</v>
      </c>
      <c r="B46" s="12"/>
      <c r="C46" s="44" t="s">
        <v>18</v>
      </c>
      <c r="D46" s="44"/>
      <c r="E46" s="13">
        <f>E43</f>
        <v>1949.4190731162112</v>
      </c>
      <c r="F46" s="1" t="s">
        <v>0</v>
      </c>
      <c r="G46" s="19"/>
      <c r="H46" s="11" t="s">
        <v>17</v>
      </c>
      <c r="I46" s="12"/>
      <c r="J46" s="44" t="s">
        <v>18</v>
      </c>
      <c r="K46" s="44"/>
      <c r="L46" s="13">
        <f>L43</f>
        <v>1910.1953493110561</v>
      </c>
      <c r="M46" s="1" t="s">
        <v>0</v>
      </c>
    </row>
    <row r="47" spans="6:13" ht="12.75">
      <c r="F47" s="15"/>
      <c r="M47" s="15"/>
    </row>
    <row r="48" spans="1:13" ht="18">
      <c r="A48" s="6"/>
      <c r="B48" s="12"/>
      <c r="C48" s="16"/>
      <c r="D48" s="10"/>
      <c r="E48" s="15"/>
      <c r="F48" s="15"/>
      <c r="H48" s="6"/>
      <c r="I48" s="12"/>
      <c r="J48" s="16"/>
      <c r="K48" s="10"/>
      <c r="L48" s="15"/>
      <c r="M48" s="15"/>
    </row>
    <row r="50" spans="4:12" ht="12.75">
      <c r="D50" s="37">
        <f>E46</f>
        <v>1949.4190731162112</v>
      </c>
      <c r="E50" s="20" t="s">
        <v>4</v>
      </c>
      <c r="K50" s="37">
        <f>L46</f>
        <v>1910.1953493110561</v>
      </c>
      <c r="L50" s="20" t="s">
        <v>4</v>
      </c>
    </row>
    <row r="51" spans="1:12" ht="12.75">
      <c r="A51" s="21" t="s">
        <v>5</v>
      </c>
      <c r="C51" s="6"/>
      <c r="D51" s="22" t="s">
        <v>6</v>
      </c>
      <c r="E51" s="15">
        <f>D50*33%</f>
        <v>643.3082941283498</v>
      </c>
      <c r="H51" s="21" t="s">
        <v>5</v>
      </c>
      <c r="J51" s="6"/>
      <c r="K51" s="22" t="s">
        <v>6</v>
      </c>
      <c r="L51" s="15">
        <f>K50*33%</f>
        <v>630.3644652726485</v>
      </c>
    </row>
    <row r="52" spans="1:12" ht="12.75">
      <c r="A52" s="23" t="s">
        <v>23</v>
      </c>
      <c r="C52" s="6"/>
      <c r="D52" s="22" t="s">
        <v>6</v>
      </c>
      <c r="E52" s="15">
        <f>D50*0.3%</f>
        <v>5.848257219348634</v>
      </c>
      <c r="H52" s="23" t="s">
        <v>23</v>
      </c>
      <c r="J52" s="6"/>
      <c r="K52" s="22" t="s">
        <v>6</v>
      </c>
      <c r="L52" s="15">
        <f>K50*0.3%</f>
        <v>5.730586047933168</v>
      </c>
    </row>
    <row r="53" spans="1:12" ht="18">
      <c r="A53" s="17" t="s">
        <v>7</v>
      </c>
      <c r="B53" s="18"/>
      <c r="D53" s="22" t="s">
        <v>1</v>
      </c>
      <c r="E53" s="13">
        <f>D50+E51+E52</f>
        <v>2598.5756244639097</v>
      </c>
      <c r="H53" s="17" t="s">
        <v>7</v>
      </c>
      <c r="I53" s="18"/>
      <c r="K53" s="22" t="s">
        <v>1</v>
      </c>
      <c r="L53" s="13">
        <f>K50+L51+L52</f>
        <v>2546.290400631638</v>
      </c>
    </row>
  </sheetData>
  <mergeCells count="8">
    <mergeCell ref="B4:D4"/>
    <mergeCell ref="I4:K4"/>
    <mergeCell ref="C18:D18"/>
    <mergeCell ref="J18:K18"/>
    <mergeCell ref="B32:D32"/>
    <mergeCell ref="I32:K32"/>
    <mergeCell ref="C46:D46"/>
    <mergeCell ref="J46:K46"/>
  </mergeCells>
  <hyperlinks>
    <hyperlink ref="A1" r:id="rId1" display="http://www.rmp.ee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workbookViewId="0" topLeftCell="A1">
      <selection activeCell="L39" sqref="L39"/>
    </sheetView>
  </sheetViews>
  <sheetFormatPr defaultColWidth="9.140625" defaultRowHeight="12.75"/>
  <cols>
    <col min="1" max="1" width="36.421875" style="0" bestFit="1" customWidth="1"/>
    <col min="4" max="4" width="8.57421875" style="0" customWidth="1"/>
    <col min="5" max="5" width="14.421875" style="0" customWidth="1"/>
    <col min="6" max="6" width="10.8515625" style="0" customWidth="1"/>
    <col min="7" max="7" width="1.57421875" style="0" customWidth="1"/>
    <col min="8" max="8" width="35.28125" style="0" bestFit="1" customWidth="1"/>
    <col min="9" max="9" width="8.00390625" style="0" customWidth="1"/>
    <col min="10" max="10" width="8.57421875" style="0" customWidth="1"/>
    <col min="11" max="11" width="8.00390625" style="0" customWidth="1"/>
    <col min="12" max="12" width="14.421875" style="0" customWidth="1"/>
  </cols>
  <sheetData>
    <row r="1" spans="1:11" ht="12.75">
      <c r="A1" s="27" t="s">
        <v>12</v>
      </c>
      <c r="K1" s="39" t="s">
        <v>20</v>
      </c>
    </row>
    <row r="2" spans="4:10" ht="46.5" customHeight="1">
      <c r="D2" s="45" t="s">
        <v>38</v>
      </c>
      <c r="E2" s="47"/>
      <c r="F2" s="47"/>
      <c r="G2" s="47"/>
      <c r="H2" s="47"/>
      <c r="I2" s="47"/>
      <c r="J2" s="47"/>
    </row>
    <row r="3" spans="1:12" ht="12.75">
      <c r="A3" s="24" t="s">
        <v>8</v>
      </c>
      <c r="B3" s="25"/>
      <c r="C3" s="25"/>
      <c r="D3" s="25"/>
      <c r="E3" s="25"/>
      <c r="H3" s="24" t="s">
        <v>9</v>
      </c>
      <c r="I3" s="26"/>
      <c r="J3" s="26"/>
      <c r="K3" s="26"/>
      <c r="L3" s="26"/>
    </row>
    <row r="4" spans="1:13" ht="20.25">
      <c r="A4" s="1" t="s">
        <v>13</v>
      </c>
      <c r="B4" s="43" t="s">
        <v>14</v>
      </c>
      <c r="C4" s="43"/>
      <c r="D4" s="43"/>
      <c r="E4" s="2">
        <v>2250</v>
      </c>
      <c r="F4" s="1" t="s">
        <v>0</v>
      </c>
      <c r="G4" s="3"/>
      <c r="H4" s="1" t="s">
        <v>13</v>
      </c>
      <c r="I4" s="43" t="s">
        <v>14</v>
      </c>
      <c r="J4" s="43"/>
      <c r="K4" s="43"/>
      <c r="L4" s="2">
        <v>2250</v>
      </c>
      <c r="M4" s="1" t="s">
        <v>0</v>
      </c>
    </row>
    <row r="5" spans="1:13" ht="18">
      <c r="A5" s="5"/>
      <c r="B5" s="6"/>
      <c r="C5" s="6"/>
      <c r="D5" s="10"/>
      <c r="E5" s="6"/>
      <c r="F5" s="6"/>
      <c r="G5" s="6"/>
      <c r="H5" s="5"/>
      <c r="I5" s="6"/>
      <c r="J5" s="6"/>
      <c r="K5" s="10"/>
      <c r="L5" s="6"/>
      <c r="M5" s="6"/>
    </row>
    <row r="6" spans="1:13" ht="18.75" thickBot="1">
      <c r="A6" s="7" t="s">
        <v>2</v>
      </c>
      <c r="D6" s="31" t="s">
        <v>3</v>
      </c>
      <c r="E6" s="32">
        <v>2250</v>
      </c>
      <c r="F6" s="6"/>
      <c r="H6" s="7" t="s">
        <v>2</v>
      </c>
      <c r="K6" s="31" t="s">
        <v>3</v>
      </c>
      <c r="L6" s="32">
        <v>2250</v>
      </c>
      <c r="M6" s="6"/>
    </row>
    <row r="7" spans="1:13" ht="18">
      <c r="A7" s="7"/>
      <c r="B7" s="14"/>
      <c r="C7" s="10"/>
      <c r="D7" s="29"/>
      <c r="E7" s="30">
        <f>E4-E6</f>
        <v>0</v>
      </c>
      <c r="F7" s="6"/>
      <c r="H7" s="40"/>
      <c r="I7" s="14"/>
      <c r="J7" s="10"/>
      <c r="K7" s="29"/>
      <c r="L7" s="30">
        <f>L4-L6</f>
        <v>0</v>
      </c>
      <c r="M7" s="6"/>
    </row>
    <row r="8" spans="1:13" ht="18">
      <c r="A8" s="7"/>
      <c r="B8" s="14"/>
      <c r="C8" s="10"/>
      <c r="D8" s="29"/>
      <c r="E8" s="30"/>
      <c r="F8" s="6"/>
      <c r="H8" s="7"/>
      <c r="I8" s="14"/>
      <c r="J8" s="10"/>
      <c r="K8" s="29"/>
      <c r="L8" s="30"/>
      <c r="M8" s="6"/>
    </row>
    <row r="9" spans="1:13" ht="16.5" thickBot="1">
      <c r="A9" s="7" t="s">
        <v>15</v>
      </c>
      <c r="C9" s="34">
        <f>E7</f>
        <v>0</v>
      </c>
      <c r="D9" s="35" t="s">
        <v>34</v>
      </c>
      <c r="E9" s="28">
        <f>E7/0.79</f>
        <v>0</v>
      </c>
      <c r="F9" s="6"/>
      <c r="H9" s="7" t="s">
        <v>15</v>
      </c>
      <c r="J9" s="34">
        <f>L7</f>
        <v>0</v>
      </c>
      <c r="K9" s="35" t="s">
        <v>34</v>
      </c>
      <c r="L9" s="28">
        <f>L7/0.79</f>
        <v>0</v>
      </c>
      <c r="M9" s="6"/>
    </row>
    <row r="10" spans="1:13" ht="18">
      <c r="A10" s="7"/>
      <c r="B10" s="33" t="s">
        <v>35</v>
      </c>
      <c r="C10" s="10"/>
      <c r="D10" s="29"/>
      <c r="E10" s="30">
        <f>E9-E7</f>
        <v>0</v>
      </c>
      <c r="F10" s="6"/>
      <c r="H10" s="7"/>
      <c r="I10" s="33" t="s">
        <v>35</v>
      </c>
      <c r="J10" s="10"/>
      <c r="K10" s="29"/>
      <c r="L10" s="30">
        <f>L9-L7</f>
        <v>0</v>
      </c>
      <c r="M10" s="6"/>
    </row>
    <row r="11" spans="1:13" ht="18">
      <c r="A11" s="7"/>
      <c r="B11" s="33"/>
      <c r="C11" s="10"/>
      <c r="D11" s="29"/>
      <c r="E11" s="30"/>
      <c r="F11" s="6"/>
      <c r="H11" s="7"/>
      <c r="I11" s="33"/>
      <c r="J11" s="10"/>
      <c r="K11" s="29"/>
      <c r="L11" s="30"/>
      <c r="M11" s="6"/>
    </row>
    <row r="12" spans="1:13" ht="16.5" thickBot="1">
      <c r="A12" s="7"/>
      <c r="B12" s="33"/>
      <c r="C12" s="9">
        <f>E9</f>
        <v>0</v>
      </c>
      <c r="D12" s="29" t="s">
        <v>6</v>
      </c>
      <c r="E12" s="28">
        <f>E6</f>
        <v>2250</v>
      </c>
      <c r="F12" s="6"/>
      <c r="H12" s="7"/>
      <c r="I12" s="33"/>
      <c r="J12" s="9">
        <f>L9</f>
        <v>0</v>
      </c>
      <c r="K12" s="29" t="s">
        <v>6</v>
      </c>
      <c r="L12" s="28">
        <f>L6</f>
        <v>2250</v>
      </c>
      <c r="M12" s="6"/>
    </row>
    <row r="13" spans="1:13" ht="18">
      <c r="A13" s="7"/>
      <c r="B13" s="33"/>
      <c r="C13" s="10"/>
      <c r="D13" s="29"/>
      <c r="E13" s="36">
        <f>E9+E12</f>
        <v>2250</v>
      </c>
      <c r="F13" s="6"/>
      <c r="H13" s="7"/>
      <c r="I13" s="33"/>
      <c r="J13" s="10"/>
      <c r="K13" s="29"/>
      <c r="L13" s="36">
        <f>L9+L12</f>
        <v>2250</v>
      </c>
      <c r="M13" s="6"/>
    </row>
    <row r="14" spans="1:13" ht="18">
      <c r="A14" s="7"/>
      <c r="B14" s="33"/>
      <c r="C14" s="10"/>
      <c r="D14" s="29"/>
      <c r="E14" s="30"/>
      <c r="F14" s="6"/>
      <c r="H14" s="7"/>
      <c r="I14" s="33"/>
      <c r="J14" s="10"/>
      <c r="K14" s="29"/>
      <c r="L14" s="30"/>
      <c r="M14" s="6"/>
    </row>
    <row r="15" spans="2:13" ht="13.5" thickBot="1">
      <c r="B15" s="33"/>
      <c r="C15" s="9">
        <f>E13</f>
        <v>2250</v>
      </c>
      <c r="D15" s="35" t="s">
        <v>26</v>
      </c>
      <c r="E15" s="28">
        <f>E13/0.98</f>
        <v>2295.918367346939</v>
      </c>
      <c r="F15" s="6"/>
      <c r="H15" s="41"/>
      <c r="I15" s="33"/>
      <c r="J15" s="34"/>
      <c r="K15" s="35"/>
      <c r="L15" s="30"/>
      <c r="M15" s="6"/>
    </row>
    <row r="16" spans="1:13" ht="18">
      <c r="A16" s="7" t="s">
        <v>27</v>
      </c>
      <c r="C16" s="9"/>
      <c r="D16" s="10"/>
      <c r="E16" s="15">
        <f>E15-E13</f>
        <v>45.918367346938794</v>
      </c>
      <c r="F16" s="6"/>
      <c r="H16" s="7"/>
      <c r="I16" s="41"/>
      <c r="J16" s="34"/>
      <c r="K16" s="42"/>
      <c r="L16" s="30"/>
      <c r="M16" s="6"/>
    </row>
    <row r="17" spans="2:13" ht="18">
      <c r="B17" s="8"/>
      <c r="C17" s="9"/>
      <c r="D17" s="10"/>
      <c r="E17" s="30"/>
      <c r="F17" s="4"/>
      <c r="I17" s="8"/>
      <c r="J17" s="9"/>
      <c r="K17" s="10"/>
      <c r="L17" s="30"/>
      <c r="M17" s="4"/>
    </row>
    <row r="18" spans="1:13" ht="15.75">
      <c r="A18" s="11" t="s">
        <v>17</v>
      </c>
      <c r="B18" s="12"/>
      <c r="C18" s="44" t="s">
        <v>18</v>
      </c>
      <c r="D18" s="44"/>
      <c r="E18" s="13">
        <f>E15</f>
        <v>2295.918367346939</v>
      </c>
      <c r="F18" s="1" t="s">
        <v>0</v>
      </c>
      <c r="H18" s="11" t="s">
        <v>17</v>
      </c>
      <c r="I18" s="12"/>
      <c r="J18" s="44" t="s">
        <v>18</v>
      </c>
      <c r="K18" s="44"/>
      <c r="L18" s="13">
        <f>L13</f>
        <v>2250</v>
      </c>
      <c r="M18" s="1" t="s">
        <v>0</v>
      </c>
    </row>
    <row r="19" spans="6:13" ht="12.75">
      <c r="F19" s="15"/>
      <c r="G19" s="6"/>
      <c r="M19" s="15"/>
    </row>
    <row r="20" spans="1:13" ht="18">
      <c r="A20" s="6"/>
      <c r="B20" s="12"/>
      <c r="C20" s="16"/>
      <c r="D20" s="10"/>
      <c r="E20" s="15"/>
      <c r="F20" s="15"/>
      <c r="G20" s="6"/>
      <c r="H20" s="6"/>
      <c r="I20" s="12"/>
      <c r="J20" s="16"/>
      <c r="K20" s="10"/>
      <c r="L20" s="15"/>
      <c r="M20" s="15"/>
    </row>
    <row r="22" spans="4:12" ht="12.75">
      <c r="D22" s="37">
        <f>E18</f>
        <v>2295.918367346939</v>
      </c>
      <c r="E22" s="20" t="s">
        <v>4</v>
      </c>
      <c r="K22" s="37">
        <f>L18</f>
        <v>2250</v>
      </c>
      <c r="L22" s="20" t="s">
        <v>4</v>
      </c>
    </row>
    <row r="23" spans="1:12" ht="12.75">
      <c r="A23" s="21" t="s">
        <v>5</v>
      </c>
      <c r="C23" s="6"/>
      <c r="D23" s="22" t="s">
        <v>6</v>
      </c>
      <c r="E23" s="15">
        <f>D22*33%</f>
        <v>757.6530612244899</v>
      </c>
      <c r="H23" s="21" t="s">
        <v>5</v>
      </c>
      <c r="J23" s="6"/>
      <c r="K23" s="22" t="s">
        <v>6</v>
      </c>
      <c r="L23" s="15">
        <f>K22*33%</f>
        <v>742.5</v>
      </c>
    </row>
    <row r="24" spans="1:12" ht="18">
      <c r="A24" s="17" t="s">
        <v>7</v>
      </c>
      <c r="B24" s="18"/>
      <c r="D24" s="22" t="s">
        <v>1</v>
      </c>
      <c r="E24" s="13">
        <f>D22+E23</f>
        <v>3053.5714285714284</v>
      </c>
      <c r="H24" s="17" t="s">
        <v>7</v>
      </c>
      <c r="I24" s="18"/>
      <c r="K24" s="22" t="s">
        <v>1</v>
      </c>
      <c r="L24" s="13">
        <f>K22+L23</f>
        <v>2992.5</v>
      </c>
    </row>
    <row r="29" spans="4:10" ht="38.25" customHeight="1">
      <c r="D29" s="45" t="s">
        <v>39</v>
      </c>
      <c r="E29" s="46"/>
      <c r="F29" s="46"/>
      <c r="G29" s="46"/>
      <c r="H29" s="46"/>
      <c r="I29" s="46"/>
      <c r="J29" s="46"/>
    </row>
    <row r="30" spans="1:12" ht="12.75">
      <c r="A30" s="24" t="s">
        <v>10</v>
      </c>
      <c r="B30" s="25"/>
      <c r="C30" s="25"/>
      <c r="D30" s="25"/>
      <c r="E30" s="25"/>
      <c r="H30" s="24" t="s">
        <v>11</v>
      </c>
      <c r="I30" s="26"/>
      <c r="J30" s="26"/>
      <c r="K30" s="26"/>
      <c r="L30" s="26"/>
    </row>
    <row r="31" spans="1:13" ht="20.25">
      <c r="A31" s="1" t="s">
        <v>13</v>
      </c>
      <c r="B31" s="43" t="s">
        <v>14</v>
      </c>
      <c r="C31" s="43"/>
      <c r="D31" s="43"/>
      <c r="E31" s="2">
        <v>1500</v>
      </c>
      <c r="F31" s="1" t="s">
        <v>0</v>
      </c>
      <c r="G31" s="3"/>
      <c r="H31" s="1" t="s">
        <v>13</v>
      </c>
      <c r="I31" s="43" t="s">
        <v>14</v>
      </c>
      <c r="J31" s="43"/>
      <c r="K31" s="43"/>
      <c r="L31" s="2">
        <v>1500</v>
      </c>
      <c r="M31" s="1" t="s">
        <v>0</v>
      </c>
    </row>
    <row r="32" spans="1:13" ht="18">
      <c r="A32" s="5"/>
      <c r="B32" s="6"/>
      <c r="C32" s="6"/>
      <c r="D32" s="10"/>
      <c r="E32" s="6"/>
      <c r="F32" s="6"/>
      <c r="G32" s="6"/>
      <c r="H32" s="5"/>
      <c r="I32" s="6"/>
      <c r="J32" s="6"/>
      <c r="K32" s="10"/>
      <c r="L32" s="6"/>
      <c r="M32" s="6"/>
    </row>
    <row r="33" spans="1:13" ht="18.75" thickBot="1">
      <c r="A33" s="7" t="s">
        <v>2</v>
      </c>
      <c r="D33" s="31" t="s">
        <v>3</v>
      </c>
      <c r="E33" s="32">
        <v>0</v>
      </c>
      <c r="F33" s="6"/>
      <c r="H33" s="7" t="s">
        <v>2</v>
      </c>
      <c r="K33" s="31" t="s">
        <v>3</v>
      </c>
      <c r="L33" s="32">
        <v>0</v>
      </c>
      <c r="M33" s="6"/>
    </row>
    <row r="34" spans="1:13" ht="18">
      <c r="A34" s="7"/>
      <c r="B34" s="14"/>
      <c r="C34" s="10"/>
      <c r="D34" s="29"/>
      <c r="E34" s="30">
        <f>E31-E33</f>
        <v>1500</v>
      </c>
      <c r="F34" s="6"/>
      <c r="H34" s="7"/>
      <c r="I34" s="14"/>
      <c r="J34" s="10"/>
      <c r="K34" s="29"/>
      <c r="L34" s="30">
        <f>L31-L33</f>
        <v>1500</v>
      </c>
      <c r="M34" s="6"/>
    </row>
    <row r="35" spans="1:13" ht="18">
      <c r="A35" s="7"/>
      <c r="B35" s="14"/>
      <c r="C35" s="10"/>
      <c r="D35" s="29"/>
      <c r="E35" s="30"/>
      <c r="F35" s="6"/>
      <c r="H35" s="7"/>
      <c r="I35" s="14"/>
      <c r="J35" s="10"/>
      <c r="K35" s="29"/>
      <c r="L35" s="30"/>
      <c r="M35" s="6"/>
    </row>
    <row r="36" spans="1:13" ht="16.5" thickBot="1">
      <c r="A36" s="7" t="s">
        <v>15</v>
      </c>
      <c r="C36" s="34">
        <f>E34</f>
        <v>1500</v>
      </c>
      <c r="D36" s="35" t="s">
        <v>34</v>
      </c>
      <c r="E36" s="28">
        <f>E34/0.79</f>
        <v>1898.7341772151897</v>
      </c>
      <c r="F36" s="6"/>
      <c r="H36" s="7" t="s">
        <v>15</v>
      </c>
      <c r="J36" s="34">
        <f>L34</f>
        <v>1500</v>
      </c>
      <c r="K36" s="35" t="s">
        <v>34</v>
      </c>
      <c r="L36" s="28">
        <f>L34/0.79</f>
        <v>1898.7341772151897</v>
      </c>
      <c r="M36" s="6"/>
    </row>
    <row r="37" spans="1:13" ht="18">
      <c r="A37" s="7"/>
      <c r="B37" s="33" t="s">
        <v>35</v>
      </c>
      <c r="C37" s="10"/>
      <c r="D37" s="29"/>
      <c r="E37" s="30">
        <f>E36-E34</f>
        <v>398.7341772151897</v>
      </c>
      <c r="F37" s="6"/>
      <c r="G37" s="6"/>
      <c r="H37" s="7"/>
      <c r="I37" s="33" t="s">
        <v>35</v>
      </c>
      <c r="J37" s="10"/>
      <c r="K37" s="29"/>
      <c r="L37" s="30">
        <f>L36-L34</f>
        <v>398.7341772151897</v>
      </c>
      <c r="M37" s="6"/>
    </row>
    <row r="38" spans="1:13" ht="18">
      <c r="A38" s="7"/>
      <c r="B38" s="33"/>
      <c r="C38" s="10"/>
      <c r="D38" s="29"/>
      <c r="E38" s="30"/>
      <c r="F38" s="6"/>
      <c r="G38" s="6"/>
      <c r="H38" s="7"/>
      <c r="I38" s="33"/>
      <c r="J38" s="10"/>
      <c r="K38" s="29"/>
      <c r="L38" s="30"/>
      <c r="M38" s="6"/>
    </row>
    <row r="39" spans="1:13" ht="16.5" thickBot="1">
      <c r="A39" s="7"/>
      <c r="B39" s="33"/>
      <c r="C39" s="9">
        <f>E36</f>
        <v>1898.7341772151897</v>
      </c>
      <c r="D39" s="29" t="s">
        <v>6</v>
      </c>
      <c r="E39" s="28">
        <f>E33</f>
        <v>0</v>
      </c>
      <c r="F39" s="6"/>
      <c r="G39" s="6"/>
      <c r="H39" s="7"/>
      <c r="I39" s="33"/>
      <c r="J39" s="9">
        <f>L36</f>
        <v>1898.7341772151897</v>
      </c>
      <c r="K39" s="29" t="s">
        <v>6</v>
      </c>
      <c r="L39" s="28">
        <f>L33</f>
        <v>0</v>
      </c>
      <c r="M39" s="6"/>
    </row>
    <row r="40" spans="1:13" ht="18">
      <c r="A40" s="7"/>
      <c r="B40" s="33"/>
      <c r="C40" s="10"/>
      <c r="D40" s="29"/>
      <c r="E40" s="36">
        <f>E36+E39</f>
        <v>1898.7341772151897</v>
      </c>
      <c r="F40" s="6"/>
      <c r="G40" s="6"/>
      <c r="H40" s="7"/>
      <c r="I40" s="33"/>
      <c r="J40" s="10"/>
      <c r="K40" s="29"/>
      <c r="L40" s="36">
        <f>L36+L39</f>
        <v>1898.7341772151897</v>
      </c>
      <c r="M40" s="6"/>
    </row>
    <row r="41" spans="1:13" ht="18">
      <c r="A41" s="7"/>
      <c r="B41" s="33"/>
      <c r="C41" s="10"/>
      <c r="D41" s="29"/>
      <c r="E41" s="30"/>
      <c r="F41" s="6"/>
      <c r="G41" s="6"/>
      <c r="H41" s="7"/>
      <c r="I41" s="33"/>
      <c r="J41" s="10"/>
      <c r="K41" s="29"/>
      <c r="L41" s="30"/>
      <c r="M41" s="6"/>
    </row>
    <row r="42" spans="2:13" ht="13.5" thickBot="1">
      <c r="B42" s="33"/>
      <c r="C42" s="9">
        <f>E40</f>
        <v>1898.7341772151897</v>
      </c>
      <c r="D42" s="35" t="s">
        <v>26</v>
      </c>
      <c r="E42" s="28">
        <f>E40/0.98</f>
        <v>1937.483854301214</v>
      </c>
      <c r="F42" s="6"/>
      <c r="G42" s="6"/>
      <c r="H42" s="41"/>
      <c r="I42" s="33"/>
      <c r="J42" s="34"/>
      <c r="K42" s="35"/>
      <c r="L42" s="30"/>
      <c r="M42" s="6"/>
    </row>
    <row r="43" spans="1:13" ht="18">
      <c r="A43" s="7" t="s">
        <v>27</v>
      </c>
      <c r="C43" s="9"/>
      <c r="D43" s="10"/>
      <c r="E43" s="15">
        <f>E42-E40</f>
        <v>38.74967708602435</v>
      </c>
      <c r="F43" s="6"/>
      <c r="G43" s="6"/>
      <c r="H43" s="7"/>
      <c r="I43" s="41"/>
      <c r="J43" s="34"/>
      <c r="K43" s="42"/>
      <c r="L43" s="30"/>
      <c r="M43" s="6"/>
    </row>
    <row r="44" spans="2:13" ht="18">
      <c r="B44" s="8"/>
      <c r="C44" s="9"/>
      <c r="D44" s="10"/>
      <c r="E44" s="30"/>
      <c r="F44" s="4"/>
      <c r="G44" s="6"/>
      <c r="I44" s="8"/>
      <c r="J44" s="9"/>
      <c r="K44" s="10"/>
      <c r="L44" s="30"/>
      <c r="M44" s="4"/>
    </row>
    <row r="45" spans="1:13" ht="26.25">
      <c r="A45" s="11" t="s">
        <v>17</v>
      </c>
      <c r="B45" s="12"/>
      <c r="C45" s="44" t="s">
        <v>18</v>
      </c>
      <c r="D45" s="44"/>
      <c r="E45" s="13">
        <f>E42</f>
        <v>1937.483854301214</v>
      </c>
      <c r="F45" s="1" t="s">
        <v>0</v>
      </c>
      <c r="G45" s="19"/>
      <c r="H45" s="11" t="s">
        <v>17</v>
      </c>
      <c r="I45" s="12"/>
      <c r="J45" s="44" t="s">
        <v>18</v>
      </c>
      <c r="K45" s="44"/>
      <c r="L45" s="13">
        <f>L40</f>
        <v>1898.7341772151897</v>
      </c>
      <c r="M45" s="1" t="s">
        <v>0</v>
      </c>
    </row>
    <row r="46" spans="6:13" ht="12.75">
      <c r="F46" s="15"/>
      <c r="M46" s="15"/>
    </row>
    <row r="47" spans="1:13" ht="18">
      <c r="A47" s="6"/>
      <c r="B47" s="12"/>
      <c r="C47" s="16"/>
      <c r="D47" s="10"/>
      <c r="E47" s="15"/>
      <c r="F47" s="15"/>
      <c r="H47" s="6"/>
      <c r="I47" s="12"/>
      <c r="J47" s="16"/>
      <c r="K47" s="10"/>
      <c r="L47" s="15"/>
      <c r="M47" s="15"/>
    </row>
    <row r="49" spans="4:12" ht="12.75">
      <c r="D49" s="37">
        <f>E45</f>
        <v>1937.483854301214</v>
      </c>
      <c r="E49" s="20" t="s">
        <v>4</v>
      </c>
      <c r="K49" s="37">
        <f>L45</f>
        <v>1898.7341772151897</v>
      </c>
      <c r="L49" s="20" t="s">
        <v>4</v>
      </c>
    </row>
    <row r="50" spans="1:12" ht="12.75">
      <c r="A50" s="21" t="s">
        <v>5</v>
      </c>
      <c r="C50" s="6"/>
      <c r="D50" s="22" t="s">
        <v>6</v>
      </c>
      <c r="E50" s="15">
        <f>D49*33%</f>
        <v>639.3696719194006</v>
      </c>
      <c r="H50" s="21" t="s">
        <v>5</v>
      </c>
      <c r="J50" s="6"/>
      <c r="K50" s="22" t="s">
        <v>6</v>
      </c>
      <c r="L50" s="15">
        <f>K49*33%</f>
        <v>626.5822784810126</v>
      </c>
    </row>
    <row r="51" spans="1:12" ht="18">
      <c r="A51" s="17" t="s">
        <v>7</v>
      </c>
      <c r="B51" s="18"/>
      <c r="D51" s="22" t="s">
        <v>1</v>
      </c>
      <c r="E51" s="13">
        <f>D49+E50</f>
        <v>2576.8535262206146</v>
      </c>
      <c r="H51" s="17" t="s">
        <v>7</v>
      </c>
      <c r="I51" s="18"/>
      <c r="K51" s="22" t="s">
        <v>1</v>
      </c>
      <c r="L51" s="13">
        <f>K49+L50</f>
        <v>2525.3164556962024</v>
      </c>
    </row>
  </sheetData>
  <mergeCells count="10">
    <mergeCell ref="D2:J2"/>
    <mergeCell ref="B4:D4"/>
    <mergeCell ref="I4:K4"/>
    <mergeCell ref="C18:D18"/>
    <mergeCell ref="J18:K18"/>
    <mergeCell ref="D29:J29"/>
    <mergeCell ref="B31:D31"/>
    <mergeCell ref="I31:K31"/>
    <mergeCell ref="C45:D45"/>
    <mergeCell ref="J45:K45"/>
  </mergeCells>
  <hyperlinks>
    <hyperlink ref="A1" r:id="rId1" display="http://www.rmp.ee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6.421875" style="0" bestFit="1" customWidth="1"/>
    <col min="4" max="4" width="8.57421875" style="0" customWidth="1"/>
    <col min="5" max="5" width="14.421875" style="0" customWidth="1"/>
    <col min="6" max="6" width="10.8515625" style="0" customWidth="1"/>
    <col min="7" max="7" width="1.57421875" style="0" customWidth="1"/>
    <col min="8" max="8" width="35.28125" style="0" bestFit="1" customWidth="1"/>
    <col min="9" max="9" width="8.00390625" style="0" customWidth="1"/>
    <col min="10" max="10" width="7.8515625" style="0" customWidth="1"/>
    <col min="11" max="11" width="8.00390625" style="0" customWidth="1"/>
    <col min="12" max="12" width="14.421875" style="0" customWidth="1"/>
  </cols>
  <sheetData>
    <row r="1" spans="1:11" ht="12.75">
      <c r="A1" s="27" t="s">
        <v>12</v>
      </c>
      <c r="K1" s="39" t="s">
        <v>20</v>
      </c>
    </row>
    <row r="2" ht="18">
      <c r="D2" s="38" t="s">
        <v>31</v>
      </c>
    </row>
    <row r="3" spans="1:12" ht="12.75">
      <c r="A3" s="24" t="s">
        <v>8</v>
      </c>
      <c r="B3" s="25"/>
      <c r="C3" s="25"/>
      <c r="D3" s="25"/>
      <c r="E3" s="25"/>
      <c r="H3" s="24" t="s">
        <v>9</v>
      </c>
      <c r="I3" s="26"/>
      <c r="J3" s="26"/>
      <c r="K3" s="26"/>
      <c r="L3" s="26"/>
    </row>
    <row r="4" spans="1:13" ht="20.25">
      <c r="A4" s="1" t="s">
        <v>13</v>
      </c>
      <c r="B4" s="43" t="s">
        <v>14</v>
      </c>
      <c r="C4" s="43"/>
      <c r="D4" s="43"/>
      <c r="E4" s="2">
        <v>5000</v>
      </c>
      <c r="F4" s="1" t="s">
        <v>0</v>
      </c>
      <c r="G4" s="3"/>
      <c r="H4" s="1" t="s">
        <v>13</v>
      </c>
      <c r="I4" s="43" t="s">
        <v>14</v>
      </c>
      <c r="J4" s="43"/>
      <c r="K4" s="43"/>
      <c r="L4" s="2">
        <v>5000</v>
      </c>
      <c r="M4" s="1" t="s">
        <v>0</v>
      </c>
    </row>
    <row r="5" spans="1:13" ht="18">
      <c r="A5" s="5"/>
      <c r="B5" s="6"/>
      <c r="C5" s="6"/>
      <c r="D5" s="10"/>
      <c r="E5" s="6"/>
      <c r="F5" s="6"/>
      <c r="G5" s="6"/>
      <c r="H5" s="5"/>
      <c r="I5" s="6"/>
      <c r="J5" s="6"/>
      <c r="K5" s="10"/>
      <c r="L5" s="6"/>
      <c r="M5" s="6"/>
    </row>
    <row r="6" spans="1:13" ht="18.75" thickBot="1">
      <c r="A6" s="7" t="s">
        <v>2</v>
      </c>
      <c r="D6" s="31" t="s">
        <v>3</v>
      </c>
      <c r="E6" s="32">
        <v>2000</v>
      </c>
      <c r="F6" s="6"/>
      <c r="H6" s="7" t="s">
        <v>2</v>
      </c>
      <c r="K6" s="31" t="s">
        <v>3</v>
      </c>
      <c r="L6" s="32">
        <v>2000</v>
      </c>
      <c r="M6" s="6"/>
    </row>
    <row r="7" spans="1:13" ht="18">
      <c r="A7" s="7"/>
      <c r="B7" s="14"/>
      <c r="C7" s="10"/>
      <c r="D7" s="29"/>
      <c r="E7" s="30">
        <f>E4-E6</f>
        <v>3000</v>
      </c>
      <c r="F7" s="6"/>
      <c r="H7" s="7"/>
      <c r="I7" s="14"/>
      <c r="J7" s="10"/>
      <c r="K7" s="29"/>
      <c r="L7" s="30">
        <f>L4-L6</f>
        <v>3000</v>
      </c>
      <c r="M7" s="6"/>
    </row>
    <row r="8" spans="1:13" ht="18">
      <c r="A8" s="7"/>
      <c r="B8" s="14"/>
      <c r="C8" s="10"/>
      <c r="D8" s="29"/>
      <c r="E8" s="30"/>
      <c r="F8" s="6"/>
      <c r="H8" s="7"/>
      <c r="I8" s="14"/>
      <c r="J8" s="10"/>
      <c r="K8" s="29"/>
      <c r="L8" s="30"/>
      <c r="M8" s="6"/>
    </row>
    <row r="9" spans="1:13" ht="16.5" thickBot="1">
      <c r="A9" s="7" t="s">
        <v>15</v>
      </c>
      <c r="C9" s="34">
        <f>E7</f>
        <v>3000</v>
      </c>
      <c r="D9" s="35" t="s">
        <v>28</v>
      </c>
      <c r="E9" s="28">
        <f>E7/0.78</f>
        <v>3846.153846153846</v>
      </c>
      <c r="F9" s="6"/>
      <c r="H9" s="7" t="s">
        <v>15</v>
      </c>
      <c r="J9" s="34">
        <f>L7</f>
        <v>3000</v>
      </c>
      <c r="K9" s="35" t="s">
        <v>28</v>
      </c>
      <c r="L9" s="28">
        <f>L7/0.78</f>
        <v>3846.153846153846</v>
      </c>
      <c r="M9" s="6"/>
    </row>
    <row r="10" spans="1:13" ht="18">
      <c r="A10" s="7"/>
      <c r="B10" s="33" t="s">
        <v>29</v>
      </c>
      <c r="C10" s="10"/>
      <c r="D10" s="29"/>
      <c r="E10" s="30">
        <f>E9-E7</f>
        <v>846.1538461538462</v>
      </c>
      <c r="F10" s="6"/>
      <c r="H10" s="7"/>
      <c r="I10" s="33" t="s">
        <v>29</v>
      </c>
      <c r="J10" s="10"/>
      <c r="K10" s="29"/>
      <c r="L10" s="30">
        <f>L9-L7</f>
        <v>846.1538461538462</v>
      </c>
      <c r="M10" s="6"/>
    </row>
    <row r="11" spans="1:13" ht="18">
      <c r="A11" s="7"/>
      <c r="B11" s="33"/>
      <c r="C11" s="10"/>
      <c r="D11" s="29"/>
      <c r="E11" s="30"/>
      <c r="F11" s="6"/>
      <c r="H11" s="7"/>
      <c r="I11" s="33"/>
      <c r="J11" s="10"/>
      <c r="K11" s="29"/>
      <c r="L11" s="30"/>
      <c r="M11" s="6"/>
    </row>
    <row r="12" spans="1:13" ht="16.5" thickBot="1">
      <c r="A12" s="7"/>
      <c r="B12" s="33"/>
      <c r="C12" s="9">
        <f>E9</f>
        <v>3846.153846153846</v>
      </c>
      <c r="D12" s="29" t="s">
        <v>6</v>
      </c>
      <c r="E12" s="28">
        <f>E6</f>
        <v>2000</v>
      </c>
      <c r="F12" s="6"/>
      <c r="H12" s="7"/>
      <c r="I12" s="33"/>
      <c r="J12" s="9">
        <f>L9</f>
        <v>3846.153846153846</v>
      </c>
      <c r="K12" s="29" t="s">
        <v>6</v>
      </c>
      <c r="L12" s="28">
        <f>L6</f>
        <v>2000</v>
      </c>
      <c r="M12" s="6"/>
    </row>
    <row r="13" spans="1:13" ht="18">
      <c r="A13" s="7"/>
      <c r="B13" s="33"/>
      <c r="C13" s="10"/>
      <c r="D13" s="29"/>
      <c r="E13" s="36">
        <f>E9+E12</f>
        <v>5846.153846153846</v>
      </c>
      <c r="F13" s="6"/>
      <c r="H13" s="7"/>
      <c r="I13" s="33"/>
      <c r="J13" s="10"/>
      <c r="K13" s="29"/>
      <c r="L13" s="36">
        <f>L9+L12</f>
        <v>5846.153846153846</v>
      </c>
      <c r="M13" s="6"/>
    </row>
    <row r="14" spans="1:13" ht="18">
      <c r="A14" s="7"/>
      <c r="B14" s="33"/>
      <c r="C14" s="10"/>
      <c r="D14" s="29"/>
      <c r="E14" s="30"/>
      <c r="F14" s="6"/>
      <c r="H14" s="7"/>
      <c r="I14" s="33"/>
      <c r="J14" s="10"/>
      <c r="K14" s="29"/>
      <c r="L14" s="30"/>
      <c r="M14" s="6"/>
    </row>
    <row r="15" spans="2:13" ht="13.5" thickBot="1">
      <c r="B15" s="33"/>
      <c r="C15" s="9">
        <f>E13</f>
        <v>5846.153846153846</v>
      </c>
      <c r="D15" s="35" t="s">
        <v>25</v>
      </c>
      <c r="E15" s="28">
        <f>E13/0.974</f>
        <v>6002.211341020376</v>
      </c>
      <c r="F15" s="6"/>
      <c r="I15" s="33"/>
      <c r="J15" s="9">
        <f>L13</f>
        <v>5846.153846153846</v>
      </c>
      <c r="K15" s="35" t="s">
        <v>24</v>
      </c>
      <c r="L15" s="28">
        <f>L13/0.994</f>
        <v>5881.442501160811</v>
      </c>
      <c r="M15" s="6"/>
    </row>
    <row r="16" spans="1:13" ht="18">
      <c r="A16" s="7" t="s">
        <v>16</v>
      </c>
      <c r="C16" s="9"/>
      <c r="D16" s="10"/>
      <c r="E16" s="15">
        <f>E15-E13</f>
        <v>156.05749486652985</v>
      </c>
      <c r="F16" s="6"/>
      <c r="H16" s="7" t="s">
        <v>19</v>
      </c>
      <c r="J16" s="9"/>
      <c r="K16" s="10"/>
      <c r="L16" s="15">
        <f>L15-L13</f>
        <v>35.2886550069652</v>
      </c>
      <c r="M16" s="6"/>
    </row>
    <row r="17" spans="2:13" ht="18">
      <c r="B17" s="8"/>
      <c r="C17" s="9"/>
      <c r="D17" s="10"/>
      <c r="E17" s="30"/>
      <c r="F17" s="4"/>
      <c r="I17" s="8"/>
      <c r="J17" s="9"/>
      <c r="K17" s="10"/>
      <c r="L17" s="30"/>
      <c r="M17" s="4"/>
    </row>
    <row r="18" spans="1:13" ht="15.75">
      <c r="A18" s="11" t="s">
        <v>17</v>
      </c>
      <c r="B18" s="12"/>
      <c r="C18" s="44" t="s">
        <v>18</v>
      </c>
      <c r="D18" s="44"/>
      <c r="E18" s="13">
        <f>E15</f>
        <v>6002.211341020376</v>
      </c>
      <c r="F18" s="1" t="s">
        <v>0</v>
      </c>
      <c r="H18" s="11" t="s">
        <v>17</v>
      </c>
      <c r="I18" s="12"/>
      <c r="J18" s="44" t="s">
        <v>18</v>
      </c>
      <c r="K18" s="44"/>
      <c r="L18" s="13">
        <f>L15</f>
        <v>5881.442501160811</v>
      </c>
      <c r="M18" s="1" t="s">
        <v>0</v>
      </c>
    </row>
    <row r="19" spans="6:13" ht="12.75">
      <c r="F19" s="15"/>
      <c r="G19" s="6"/>
      <c r="M19" s="15"/>
    </row>
    <row r="20" spans="1:13" ht="18">
      <c r="A20" s="6"/>
      <c r="B20" s="12"/>
      <c r="C20" s="16"/>
      <c r="D20" s="10"/>
      <c r="E20" s="15"/>
      <c r="F20" s="15"/>
      <c r="G20" s="6"/>
      <c r="H20" s="6"/>
      <c r="I20" s="12"/>
      <c r="J20" s="16"/>
      <c r="K20" s="10"/>
      <c r="L20" s="15"/>
      <c r="M20" s="15"/>
    </row>
    <row r="22" spans="4:12" ht="12.75">
      <c r="D22" s="37">
        <f>E18</f>
        <v>6002.211341020376</v>
      </c>
      <c r="E22" s="20" t="s">
        <v>4</v>
      </c>
      <c r="K22" s="37">
        <f>L18</f>
        <v>5881.442501160811</v>
      </c>
      <c r="L22" s="20" t="s">
        <v>4</v>
      </c>
    </row>
    <row r="23" spans="1:12" ht="12.75">
      <c r="A23" s="21" t="s">
        <v>5</v>
      </c>
      <c r="C23" s="6"/>
      <c r="D23" s="22" t="s">
        <v>6</v>
      </c>
      <c r="E23" s="15">
        <f>D22*33%</f>
        <v>1980.729742536724</v>
      </c>
      <c r="H23" s="21" t="s">
        <v>5</v>
      </c>
      <c r="J23" s="6"/>
      <c r="K23" s="22" t="s">
        <v>6</v>
      </c>
      <c r="L23" s="15">
        <f>K22*33%</f>
        <v>1940.8760253830676</v>
      </c>
    </row>
    <row r="24" spans="1:12" ht="12.75">
      <c r="A24" s="23" t="s">
        <v>23</v>
      </c>
      <c r="C24" s="6"/>
      <c r="D24" s="22" t="s">
        <v>6</v>
      </c>
      <c r="E24" s="15">
        <f>D22*0.3%</f>
        <v>18.006634023061128</v>
      </c>
      <c r="H24" s="23" t="s">
        <v>23</v>
      </c>
      <c r="J24" s="6"/>
      <c r="K24" s="22" t="s">
        <v>6</v>
      </c>
      <c r="L24" s="15">
        <f>K22*0.3%</f>
        <v>17.644327503482433</v>
      </c>
    </row>
    <row r="25" spans="1:12" ht="18">
      <c r="A25" s="17" t="s">
        <v>7</v>
      </c>
      <c r="B25" s="18"/>
      <c r="D25" s="22" t="s">
        <v>1</v>
      </c>
      <c r="E25" s="13">
        <f>D22+E23+E24</f>
        <v>8000.947717580161</v>
      </c>
      <c r="H25" s="17" t="s">
        <v>7</v>
      </c>
      <c r="I25" s="18"/>
      <c r="K25" s="22" t="s">
        <v>1</v>
      </c>
      <c r="L25" s="13">
        <f>K22+L23+L24</f>
        <v>7839.962854047361</v>
      </c>
    </row>
    <row r="30" ht="18">
      <c r="D30" s="38" t="s">
        <v>32</v>
      </c>
    </row>
    <row r="31" spans="1:12" ht="12.75">
      <c r="A31" s="24" t="s">
        <v>10</v>
      </c>
      <c r="B31" s="25"/>
      <c r="C31" s="25"/>
      <c r="D31" s="25"/>
      <c r="E31" s="25"/>
      <c r="H31" s="24" t="s">
        <v>11</v>
      </c>
      <c r="I31" s="26"/>
      <c r="J31" s="26"/>
      <c r="K31" s="26"/>
      <c r="L31" s="26"/>
    </row>
    <row r="32" spans="1:13" ht="20.25">
      <c r="A32" s="1" t="s">
        <v>13</v>
      </c>
      <c r="B32" s="43" t="s">
        <v>14</v>
      </c>
      <c r="C32" s="43"/>
      <c r="D32" s="43"/>
      <c r="E32" s="2">
        <v>1500</v>
      </c>
      <c r="F32" s="1" t="s">
        <v>0</v>
      </c>
      <c r="G32" s="3"/>
      <c r="H32" s="1" t="s">
        <v>13</v>
      </c>
      <c r="I32" s="43" t="s">
        <v>14</v>
      </c>
      <c r="J32" s="43"/>
      <c r="K32" s="43"/>
      <c r="L32" s="2">
        <v>1500</v>
      </c>
      <c r="M32" s="1" t="s">
        <v>0</v>
      </c>
    </row>
    <row r="33" spans="1:13" ht="18">
      <c r="A33" s="5"/>
      <c r="B33" s="6"/>
      <c r="C33" s="6"/>
      <c r="D33" s="10"/>
      <c r="E33" s="6"/>
      <c r="F33" s="6"/>
      <c r="G33" s="6"/>
      <c r="H33" s="5"/>
      <c r="I33" s="6"/>
      <c r="J33" s="6"/>
      <c r="K33" s="10"/>
      <c r="L33" s="6"/>
      <c r="M33" s="6"/>
    </row>
    <row r="34" spans="1:13" ht="18.75" thickBot="1">
      <c r="A34" s="7" t="s">
        <v>2</v>
      </c>
      <c r="D34" s="31" t="s">
        <v>3</v>
      </c>
      <c r="E34" s="32">
        <v>0</v>
      </c>
      <c r="F34" s="6"/>
      <c r="H34" s="7" t="s">
        <v>2</v>
      </c>
      <c r="K34" s="31" t="s">
        <v>3</v>
      </c>
      <c r="L34" s="32">
        <v>0</v>
      </c>
      <c r="M34" s="6"/>
    </row>
    <row r="35" spans="1:13" ht="18">
      <c r="A35" s="7"/>
      <c r="B35" s="14"/>
      <c r="C35" s="10"/>
      <c r="D35" s="29"/>
      <c r="E35" s="30">
        <f>E32-E34</f>
        <v>1500</v>
      </c>
      <c r="F35" s="6"/>
      <c r="H35" s="7"/>
      <c r="I35" s="14"/>
      <c r="J35" s="10"/>
      <c r="K35" s="29"/>
      <c r="L35" s="30">
        <f>L32-L34</f>
        <v>1500</v>
      </c>
      <c r="M35" s="6"/>
    </row>
    <row r="36" spans="1:13" ht="18">
      <c r="A36" s="7"/>
      <c r="B36" s="14"/>
      <c r="C36" s="10"/>
      <c r="D36" s="29"/>
      <c r="E36" s="30"/>
      <c r="F36" s="6"/>
      <c r="H36" s="7"/>
      <c r="I36" s="14"/>
      <c r="J36" s="10"/>
      <c r="K36" s="29"/>
      <c r="L36" s="30"/>
      <c r="M36" s="6"/>
    </row>
    <row r="37" spans="1:13" ht="16.5" thickBot="1">
      <c r="A37" s="7" t="s">
        <v>15</v>
      </c>
      <c r="C37" s="34">
        <f>E35</f>
        <v>1500</v>
      </c>
      <c r="D37" s="35" t="s">
        <v>28</v>
      </c>
      <c r="E37" s="28">
        <f>E35/0.78</f>
        <v>1923.076923076923</v>
      </c>
      <c r="F37" s="6"/>
      <c r="H37" s="7" t="s">
        <v>15</v>
      </c>
      <c r="J37" s="34">
        <f>L35</f>
        <v>1500</v>
      </c>
      <c r="K37" s="35" t="s">
        <v>28</v>
      </c>
      <c r="L37" s="28">
        <f>L35/0.78</f>
        <v>1923.076923076923</v>
      </c>
      <c r="M37" s="6"/>
    </row>
    <row r="38" spans="1:13" ht="18">
      <c r="A38" s="7"/>
      <c r="B38" s="33" t="s">
        <v>29</v>
      </c>
      <c r="C38" s="10"/>
      <c r="D38" s="29"/>
      <c r="E38" s="30">
        <f>E37-E35</f>
        <v>423.0769230769231</v>
      </c>
      <c r="F38" s="6"/>
      <c r="G38" s="6"/>
      <c r="H38" s="7"/>
      <c r="I38" s="33" t="s">
        <v>29</v>
      </c>
      <c r="J38" s="10"/>
      <c r="K38" s="29"/>
      <c r="L38" s="30">
        <f>L37-L35</f>
        <v>423.0769230769231</v>
      </c>
      <c r="M38" s="6"/>
    </row>
    <row r="39" spans="1:13" ht="18">
      <c r="A39" s="7"/>
      <c r="B39" s="33"/>
      <c r="C39" s="10"/>
      <c r="D39" s="29"/>
      <c r="E39" s="30"/>
      <c r="F39" s="6"/>
      <c r="G39" s="6"/>
      <c r="H39" s="7"/>
      <c r="I39" s="33"/>
      <c r="J39" s="10"/>
      <c r="K39" s="29"/>
      <c r="L39" s="30"/>
      <c r="M39" s="6"/>
    </row>
    <row r="40" spans="1:13" ht="16.5" thickBot="1">
      <c r="A40" s="7"/>
      <c r="B40" s="33"/>
      <c r="C40" s="9">
        <f>E37</f>
        <v>1923.076923076923</v>
      </c>
      <c r="D40" s="29" t="s">
        <v>6</v>
      </c>
      <c r="E40" s="28">
        <f>E34</f>
        <v>0</v>
      </c>
      <c r="F40" s="6"/>
      <c r="G40" s="6"/>
      <c r="H40" s="7"/>
      <c r="I40" s="33"/>
      <c r="J40" s="9">
        <f>L37</f>
        <v>1923.076923076923</v>
      </c>
      <c r="K40" s="29" t="s">
        <v>6</v>
      </c>
      <c r="L40" s="28">
        <f>L34</f>
        <v>0</v>
      </c>
      <c r="M40" s="6"/>
    </row>
    <row r="41" spans="1:13" ht="18">
      <c r="A41" s="7"/>
      <c r="B41" s="33"/>
      <c r="C41" s="10"/>
      <c r="D41" s="29"/>
      <c r="E41" s="36">
        <f>E37+E40</f>
        <v>1923.076923076923</v>
      </c>
      <c r="F41" s="6"/>
      <c r="G41" s="6"/>
      <c r="H41" s="7"/>
      <c r="I41" s="33"/>
      <c r="J41" s="10"/>
      <c r="K41" s="29"/>
      <c r="L41" s="36">
        <f>L37+L40</f>
        <v>1923.076923076923</v>
      </c>
      <c r="M41" s="6"/>
    </row>
    <row r="42" spans="1:13" ht="18">
      <c r="A42" s="7"/>
      <c r="B42" s="33"/>
      <c r="C42" s="10"/>
      <c r="D42" s="29"/>
      <c r="E42" s="30"/>
      <c r="F42" s="6"/>
      <c r="G42" s="6"/>
      <c r="H42" s="7"/>
      <c r="I42" s="33"/>
      <c r="J42" s="10"/>
      <c r="K42" s="29"/>
      <c r="L42" s="30"/>
      <c r="M42" s="6"/>
    </row>
    <row r="43" spans="2:13" ht="13.5" thickBot="1">
      <c r="B43" s="33"/>
      <c r="C43" s="9">
        <f>E41</f>
        <v>1923.076923076923</v>
      </c>
      <c r="D43" s="35" t="s">
        <v>25</v>
      </c>
      <c r="E43" s="28">
        <f>E41/0.974</f>
        <v>1974.4116253356501</v>
      </c>
      <c r="F43" s="6"/>
      <c r="G43" s="6"/>
      <c r="I43" s="33"/>
      <c r="J43" s="9">
        <f>L41</f>
        <v>1923.076923076923</v>
      </c>
      <c r="K43" s="35" t="s">
        <v>24</v>
      </c>
      <c r="L43" s="28">
        <f>L41/0.994</f>
        <v>1934.6850332765825</v>
      </c>
      <c r="M43" s="6"/>
    </row>
    <row r="44" spans="1:13" ht="18">
      <c r="A44" s="7" t="s">
        <v>16</v>
      </c>
      <c r="C44" s="9"/>
      <c r="D44" s="10"/>
      <c r="E44" s="15">
        <f>E43-E41</f>
        <v>51.33470225872702</v>
      </c>
      <c r="F44" s="6"/>
      <c r="G44" s="6"/>
      <c r="H44" s="7" t="s">
        <v>16</v>
      </c>
      <c r="J44" s="9"/>
      <c r="K44" s="10"/>
      <c r="L44" s="15">
        <f>L43-L41</f>
        <v>11.60811019965945</v>
      </c>
      <c r="M44" s="6"/>
    </row>
    <row r="45" spans="2:13" ht="18">
      <c r="B45" s="8"/>
      <c r="C45" s="9"/>
      <c r="D45" s="10"/>
      <c r="E45" s="30"/>
      <c r="F45" s="4"/>
      <c r="G45" s="6"/>
      <c r="I45" s="8"/>
      <c r="J45" s="9"/>
      <c r="K45" s="10"/>
      <c r="L45" s="30"/>
      <c r="M45" s="4"/>
    </row>
    <row r="46" spans="1:13" ht="26.25">
      <c r="A46" s="11" t="s">
        <v>17</v>
      </c>
      <c r="B46" s="12"/>
      <c r="C46" s="44" t="s">
        <v>18</v>
      </c>
      <c r="D46" s="44"/>
      <c r="E46" s="13">
        <f>E43</f>
        <v>1974.4116253356501</v>
      </c>
      <c r="F46" s="1" t="s">
        <v>0</v>
      </c>
      <c r="G46" s="19"/>
      <c r="H46" s="11" t="s">
        <v>17</v>
      </c>
      <c r="I46" s="12"/>
      <c r="J46" s="44" t="s">
        <v>18</v>
      </c>
      <c r="K46" s="44"/>
      <c r="L46" s="13">
        <f>L43</f>
        <v>1934.6850332765825</v>
      </c>
      <c r="M46" s="1" t="s">
        <v>0</v>
      </c>
    </row>
    <row r="47" spans="6:13" ht="12.75">
      <c r="F47" s="15"/>
      <c r="M47" s="15"/>
    </row>
    <row r="48" spans="1:13" ht="18">
      <c r="A48" s="6"/>
      <c r="B48" s="12"/>
      <c r="C48" s="16"/>
      <c r="D48" s="10"/>
      <c r="E48" s="15"/>
      <c r="F48" s="15"/>
      <c r="H48" s="6"/>
      <c r="I48" s="12"/>
      <c r="J48" s="16"/>
      <c r="K48" s="10"/>
      <c r="L48" s="15"/>
      <c r="M48" s="15"/>
    </row>
    <row r="50" spans="4:12" ht="12.75">
      <c r="D50" s="37">
        <f>E46</f>
        <v>1974.4116253356501</v>
      </c>
      <c r="E50" s="20" t="s">
        <v>4</v>
      </c>
      <c r="K50" s="37">
        <f>L46</f>
        <v>1934.6850332765825</v>
      </c>
      <c r="L50" s="20" t="s">
        <v>4</v>
      </c>
    </row>
    <row r="51" spans="1:12" ht="12.75">
      <c r="A51" s="21" t="s">
        <v>5</v>
      </c>
      <c r="C51" s="6"/>
      <c r="D51" s="22" t="s">
        <v>6</v>
      </c>
      <c r="E51" s="15">
        <f>D50*33%</f>
        <v>651.5558363607646</v>
      </c>
      <c r="H51" s="21" t="s">
        <v>5</v>
      </c>
      <c r="J51" s="6"/>
      <c r="K51" s="22" t="s">
        <v>6</v>
      </c>
      <c r="L51" s="15">
        <f>K50*33%</f>
        <v>638.4460609812722</v>
      </c>
    </row>
    <row r="52" spans="1:12" ht="12.75">
      <c r="A52" s="23" t="s">
        <v>23</v>
      </c>
      <c r="C52" s="6"/>
      <c r="D52" s="22" t="s">
        <v>6</v>
      </c>
      <c r="E52" s="15">
        <f>D50*0.3%</f>
        <v>5.92323487600695</v>
      </c>
      <c r="H52" s="23" t="s">
        <v>23</v>
      </c>
      <c r="J52" s="6"/>
      <c r="K52" s="22" t="s">
        <v>6</v>
      </c>
      <c r="L52" s="15">
        <f>K50*0.3%</f>
        <v>5.804055099829748</v>
      </c>
    </row>
    <row r="53" spans="1:12" ht="18">
      <c r="A53" s="17" t="s">
        <v>7</v>
      </c>
      <c r="B53" s="18"/>
      <c r="D53" s="22" t="s">
        <v>1</v>
      </c>
      <c r="E53" s="13">
        <f>D50+E51+E52</f>
        <v>2631.890696572422</v>
      </c>
      <c r="H53" s="17" t="s">
        <v>7</v>
      </c>
      <c r="I53" s="18"/>
      <c r="K53" s="22" t="s">
        <v>1</v>
      </c>
      <c r="L53" s="13">
        <f>K50+L51+L52</f>
        <v>2578.9351493576846</v>
      </c>
    </row>
  </sheetData>
  <mergeCells count="8">
    <mergeCell ref="B32:D32"/>
    <mergeCell ref="I32:K32"/>
    <mergeCell ref="C46:D46"/>
    <mergeCell ref="J46:K46"/>
    <mergeCell ref="B4:D4"/>
    <mergeCell ref="I4:K4"/>
    <mergeCell ref="C18:D18"/>
    <mergeCell ref="J18:K18"/>
  </mergeCells>
  <hyperlinks>
    <hyperlink ref="A1" r:id="rId1" display="http://www.rmp.ee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workbookViewId="0" topLeftCell="A19">
      <selection activeCell="A19" sqref="A1:IV16384"/>
    </sheetView>
  </sheetViews>
  <sheetFormatPr defaultColWidth="9.140625" defaultRowHeight="12.75"/>
  <cols>
    <col min="1" max="1" width="36.421875" style="0" bestFit="1" customWidth="1"/>
    <col min="4" max="4" width="8.57421875" style="0" customWidth="1"/>
    <col min="5" max="5" width="14.421875" style="0" customWidth="1"/>
    <col min="6" max="6" width="10.8515625" style="0" customWidth="1"/>
    <col min="7" max="7" width="1.57421875" style="0" customWidth="1"/>
    <col min="8" max="8" width="35.28125" style="0" bestFit="1" customWidth="1"/>
    <col min="9" max="9" width="8.00390625" style="0" customWidth="1"/>
    <col min="10" max="10" width="8.57421875" style="0" customWidth="1"/>
    <col min="11" max="11" width="8.00390625" style="0" customWidth="1"/>
    <col min="12" max="12" width="14.421875" style="0" customWidth="1"/>
  </cols>
  <sheetData>
    <row r="1" spans="1:11" ht="12.75">
      <c r="A1" s="27" t="s">
        <v>12</v>
      </c>
      <c r="K1" s="39" t="s">
        <v>20</v>
      </c>
    </row>
    <row r="2" spans="4:10" ht="46.5" customHeight="1">
      <c r="D2" s="45" t="s">
        <v>33</v>
      </c>
      <c r="E2" s="47"/>
      <c r="F2" s="47"/>
      <c r="G2" s="47"/>
      <c r="H2" s="47"/>
      <c r="I2" s="47"/>
      <c r="J2" s="47"/>
    </row>
    <row r="3" spans="1:12" ht="12.75">
      <c r="A3" s="24" t="s">
        <v>8</v>
      </c>
      <c r="B3" s="25"/>
      <c r="C3" s="25"/>
      <c r="D3" s="25"/>
      <c r="E3" s="25"/>
      <c r="H3" s="24" t="s">
        <v>9</v>
      </c>
      <c r="I3" s="26"/>
      <c r="J3" s="26"/>
      <c r="K3" s="26"/>
      <c r="L3" s="26"/>
    </row>
    <row r="4" spans="1:13" ht="20.25">
      <c r="A4" s="1" t="s">
        <v>13</v>
      </c>
      <c r="B4" s="43" t="s">
        <v>14</v>
      </c>
      <c r="C4" s="43"/>
      <c r="D4" s="43"/>
      <c r="E4" s="2">
        <v>2000</v>
      </c>
      <c r="F4" s="1" t="s">
        <v>0</v>
      </c>
      <c r="G4" s="3"/>
      <c r="H4" s="1" t="s">
        <v>13</v>
      </c>
      <c r="I4" s="43" t="s">
        <v>14</v>
      </c>
      <c r="J4" s="43"/>
      <c r="K4" s="43"/>
      <c r="L4" s="2">
        <v>2000</v>
      </c>
      <c r="M4" s="1" t="s">
        <v>0</v>
      </c>
    </row>
    <row r="5" spans="1:13" ht="18">
      <c r="A5" s="5"/>
      <c r="B5" s="6"/>
      <c r="C5" s="6"/>
      <c r="D5" s="10"/>
      <c r="E5" s="6"/>
      <c r="F5" s="6"/>
      <c r="G5" s="6"/>
      <c r="H5" s="5"/>
      <c r="I5" s="6"/>
      <c r="J5" s="6"/>
      <c r="K5" s="10"/>
      <c r="L5" s="6"/>
      <c r="M5" s="6"/>
    </row>
    <row r="6" spans="1:13" ht="18.75" thickBot="1">
      <c r="A6" s="7" t="s">
        <v>2</v>
      </c>
      <c r="D6" s="31" t="s">
        <v>3</v>
      </c>
      <c r="E6" s="32">
        <v>2000</v>
      </c>
      <c r="F6" s="6"/>
      <c r="H6" s="7" t="s">
        <v>2</v>
      </c>
      <c r="K6" s="31" t="s">
        <v>3</v>
      </c>
      <c r="L6" s="32">
        <v>2000</v>
      </c>
      <c r="M6" s="6"/>
    </row>
    <row r="7" spans="1:13" ht="18">
      <c r="A7" s="7"/>
      <c r="B7" s="14"/>
      <c r="C7" s="10"/>
      <c r="D7" s="29"/>
      <c r="E7" s="30">
        <f>E4-E6</f>
        <v>0</v>
      </c>
      <c r="F7" s="6"/>
      <c r="H7" s="40"/>
      <c r="I7" s="14"/>
      <c r="J7" s="10"/>
      <c r="K7" s="29"/>
      <c r="L7" s="30">
        <f>L4-L6</f>
        <v>0</v>
      </c>
      <c r="M7" s="6"/>
    </row>
    <row r="8" spans="1:13" ht="18">
      <c r="A8" s="7"/>
      <c r="B8" s="14"/>
      <c r="C8" s="10"/>
      <c r="D8" s="29"/>
      <c r="E8" s="30"/>
      <c r="F8" s="6"/>
      <c r="H8" s="7"/>
      <c r="I8" s="14"/>
      <c r="J8" s="10"/>
      <c r="K8" s="29"/>
      <c r="L8" s="30"/>
      <c r="M8" s="6"/>
    </row>
    <row r="9" spans="1:13" ht="16.5" thickBot="1">
      <c r="A9" s="7" t="s">
        <v>15</v>
      </c>
      <c r="C9" s="34">
        <f>E7</f>
        <v>0</v>
      </c>
      <c r="D9" s="35" t="s">
        <v>28</v>
      </c>
      <c r="E9" s="28">
        <f>E7/0.78</f>
        <v>0</v>
      </c>
      <c r="F9" s="6"/>
      <c r="H9" s="7" t="s">
        <v>15</v>
      </c>
      <c r="J9" s="34">
        <f>L7</f>
        <v>0</v>
      </c>
      <c r="K9" s="35" t="s">
        <v>28</v>
      </c>
      <c r="L9" s="28">
        <f>L7/0.78</f>
        <v>0</v>
      </c>
      <c r="M9" s="6"/>
    </row>
    <row r="10" spans="1:13" ht="18">
      <c r="A10" s="7"/>
      <c r="B10" s="33" t="s">
        <v>29</v>
      </c>
      <c r="C10" s="10"/>
      <c r="D10" s="29"/>
      <c r="E10" s="30">
        <f>E9-E7</f>
        <v>0</v>
      </c>
      <c r="F10" s="6"/>
      <c r="H10" s="7"/>
      <c r="I10" s="33" t="s">
        <v>29</v>
      </c>
      <c r="J10" s="10"/>
      <c r="K10" s="29"/>
      <c r="L10" s="30">
        <f>L9-L7</f>
        <v>0</v>
      </c>
      <c r="M10" s="6"/>
    </row>
    <row r="11" spans="1:13" ht="18">
      <c r="A11" s="7"/>
      <c r="B11" s="33"/>
      <c r="C11" s="10"/>
      <c r="D11" s="29"/>
      <c r="E11" s="30"/>
      <c r="F11" s="6"/>
      <c r="H11" s="7"/>
      <c r="I11" s="33"/>
      <c r="J11" s="10"/>
      <c r="K11" s="29"/>
      <c r="L11" s="30"/>
      <c r="M11" s="6"/>
    </row>
    <row r="12" spans="1:13" ht="16.5" thickBot="1">
      <c r="A12" s="7"/>
      <c r="B12" s="33"/>
      <c r="C12" s="9">
        <f>E9</f>
        <v>0</v>
      </c>
      <c r="D12" s="29" t="s">
        <v>6</v>
      </c>
      <c r="E12" s="28">
        <f>E6</f>
        <v>2000</v>
      </c>
      <c r="F12" s="6"/>
      <c r="H12" s="7"/>
      <c r="I12" s="33"/>
      <c r="J12" s="9">
        <f>L9</f>
        <v>0</v>
      </c>
      <c r="K12" s="29" t="s">
        <v>6</v>
      </c>
      <c r="L12" s="28">
        <f>L6</f>
        <v>2000</v>
      </c>
      <c r="M12" s="6"/>
    </row>
    <row r="13" spans="1:13" ht="18">
      <c r="A13" s="7"/>
      <c r="B13" s="33"/>
      <c r="C13" s="10"/>
      <c r="D13" s="29"/>
      <c r="E13" s="36">
        <f>E9+E12</f>
        <v>2000</v>
      </c>
      <c r="F13" s="6"/>
      <c r="H13" s="7"/>
      <c r="I13" s="33"/>
      <c r="J13" s="10"/>
      <c r="K13" s="29"/>
      <c r="L13" s="36">
        <f>L9+L12</f>
        <v>2000</v>
      </c>
      <c r="M13" s="6"/>
    </row>
    <row r="14" spans="1:13" ht="18">
      <c r="A14" s="7"/>
      <c r="B14" s="33"/>
      <c r="C14" s="10"/>
      <c r="D14" s="29"/>
      <c r="E14" s="30"/>
      <c r="F14" s="6"/>
      <c r="H14" s="7"/>
      <c r="I14" s="33"/>
      <c r="J14" s="10"/>
      <c r="K14" s="29"/>
      <c r="L14" s="30"/>
      <c r="M14" s="6"/>
    </row>
    <row r="15" spans="2:13" ht="13.5" thickBot="1">
      <c r="B15" s="33"/>
      <c r="C15" s="9">
        <f>E13</f>
        <v>2000</v>
      </c>
      <c r="D15" s="35" t="s">
        <v>26</v>
      </c>
      <c r="E15" s="28">
        <f>E13/0.98</f>
        <v>2040.8163265306123</v>
      </c>
      <c r="F15" s="6"/>
      <c r="H15" s="41"/>
      <c r="I15" s="33"/>
      <c r="J15" s="34"/>
      <c r="K15" s="35"/>
      <c r="L15" s="30"/>
      <c r="M15" s="6"/>
    </row>
    <row r="16" spans="1:13" ht="18">
      <c r="A16" s="7" t="s">
        <v>27</v>
      </c>
      <c r="C16" s="9"/>
      <c r="D16" s="10"/>
      <c r="E16" s="15">
        <f>E15-E13</f>
        <v>40.81632653061229</v>
      </c>
      <c r="F16" s="6"/>
      <c r="H16" s="7"/>
      <c r="I16" s="41"/>
      <c r="J16" s="34"/>
      <c r="K16" s="42"/>
      <c r="L16" s="30"/>
      <c r="M16" s="6"/>
    </row>
    <row r="17" spans="2:13" ht="18">
      <c r="B17" s="8"/>
      <c r="C17" s="9"/>
      <c r="D17" s="10"/>
      <c r="E17" s="30"/>
      <c r="F17" s="4"/>
      <c r="I17" s="8"/>
      <c r="J17" s="9"/>
      <c r="K17" s="10"/>
      <c r="L17" s="30"/>
      <c r="M17" s="4"/>
    </row>
    <row r="18" spans="1:13" ht="15.75">
      <c r="A18" s="11" t="s">
        <v>17</v>
      </c>
      <c r="B18" s="12"/>
      <c r="C18" s="44" t="s">
        <v>18</v>
      </c>
      <c r="D18" s="44"/>
      <c r="E18" s="13">
        <f>E15</f>
        <v>2040.8163265306123</v>
      </c>
      <c r="F18" s="1" t="s">
        <v>0</v>
      </c>
      <c r="H18" s="11" t="s">
        <v>17</v>
      </c>
      <c r="I18" s="12"/>
      <c r="J18" s="44" t="s">
        <v>18</v>
      </c>
      <c r="K18" s="44"/>
      <c r="L18" s="13">
        <f>L13</f>
        <v>2000</v>
      </c>
      <c r="M18" s="1" t="s">
        <v>0</v>
      </c>
    </row>
    <row r="19" spans="6:13" ht="12.75">
      <c r="F19" s="15"/>
      <c r="G19" s="6"/>
      <c r="M19" s="15"/>
    </row>
    <row r="20" spans="1:13" ht="18">
      <c r="A20" s="6"/>
      <c r="B20" s="12"/>
      <c r="C20" s="16"/>
      <c r="D20" s="10"/>
      <c r="E20" s="15"/>
      <c r="F20" s="15"/>
      <c r="G20" s="6"/>
      <c r="H20" s="6"/>
      <c r="I20" s="12"/>
      <c r="J20" s="16"/>
      <c r="K20" s="10"/>
      <c r="L20" s="15"/>
      <c r="M20" s="15"/>
    </row>
    <row r="22" spans="4:12" ht="12.75">
      <c r="D22" s="37">
        <f>E18</f>
        <v>2040.8163265306123</v>
      </c>
      <c r="E22" s="20" t="s">
        <v>4</v>
      </c>
      <c r="K22" s="37">
        <f>L18</f>
        <v>2000</v>
      </c>
      <c r="L22" s="20" t="s">
        <v>4</v>
      </c>
    </row>
    <row r="23" spans="1:12" ht="12.75">
      <c r="A23" s="21" t="s">
        <v>5</v>
      </c>
      <c r="C23" s="6"/>
      <c r="D23" s="22" t="s">
        <v>6</v>
      </c>
      <c r="E23" s="15">
        <f>D22*33%</f>
        <v>673.469387755102</v>
      </c>
      <c r="H23" s="21" t="s">
        <v>5</v>
      </c>
      <c r="J23" s="6"/>
      <c r="K23" s="22" t="s">
        <v>6</v>
      </c>
      <c r="L23" s="15">
        <f>K22*33%</f>
        <v>660</v>
      </c>
    </row>
    <row r="24" spans="1:12" ht="18">
      <c r="A24" s="17" t="s">
        <v>7</v>
      </c>
      <c r="B24" s="18"/>
      <c r="D24" s="22" t="s">
        <v>1</v>
      </c>
      <c r="E24" s="13">
        <f>D22+E23</f>
        <v>2714.285714285714</v>
      </c>
      <c r="H24" s="17" t="s">
        <v>7</v>
      </c>
      <c r="I24" s="18"/>
      <c r="K24" s="22" t="s">
        <v>1</v>
      </c>
      <c r="L24" s="13">
        <f>K22+L23</f>
        <v>2660</v>
      </c>
    </row>
    <row r="29" spans="4:10" ht="38.25" customHeight="1">
      <c r="D29" s="45" t="s">
        <v>30</v>
      </c>
      <c r="E29" s="46"/>
      <c r="F29" s="46"/>
      <c r="G29" s="46"/>
      <c r="H29" s="46"/>
      <c r="I29" s="46"/>
      <c r="J29" s="46"/>
    </row>
    <row r="30" spans="1:12" ht="12.75">
      <c r="A30" s="24" t="s">
        <v>10</v>
      </c>
      <c r="B30" s="25"/>
      <c r="C30" s="25"/>
      <c r="D30" s="25"/>
      <c r="E30" s="25"/>
      <c r="H30" s="24" t="s">
        <v>11</v>
      </c>
      <c r="I30" s="26"/>
      <c r="J30" s="26"/>
      <c r="K30" s="26"/>
      <c r="L30" s="26"/>
    </row>
    <row r="31" spans="1:13" ht="20.25">
      <c r="A31" s="1" t="s">
        <v>13</v>
      </c>
      <c r="B31" s="43" t="s">
        <v>14</v>
      </c>
      <c r="C31" s="43"/>
      <c r="D31" s="43"/>
      <c r="E31" s="2">
        <v>1500</v>
      </c>
      <c r="F31" s="1" t="s">
        <v>0</v>
      </c>
      <c r="G31" s="3"/>
      <c r="H31" s="1" t="s">
        <v>13</v>
      </c>
      <c r="I31" s="43" t="s">
        <v>14</v>
      </c>
      <c r="J31" s="43"/>
      <c r="K31" s="43"/>
      <c r="L31" s="2">
        <v>1500</v>
      </c>
      <c r="M31" s="1" t="s">
        <v>0</v>
      </c>
    </row>
    <row r="32" spans="1:13" ht="18">
      <c r="A32" s="5"/>
      <c r="B32" s="6"/>
      <c r="C32" s="6"/>
      <c r="D32" s="10"/>
      <c r="E32" s="6"/>
      <c r="F32" s="6"/>
      <c r="G32" s="6"/>
      <c r="H32" s="5"/>
      <c r="I32" s="6"/>
      <c r="J32" s="6"/>
      <c r="K32" s="10"/>
      <c r="L32" s="6"/>
      <c r="M32" s="6"/>
    </row>
    <row r="33" spans="1:13" ht="18.75" thickBot="1">
      <c r="A33" s="7" t="s">
        <v>2</v>
      </c>
      <c r="D33" s="31" t="s">
        <v>3</v>
      </c>
      <c r="E33" s="32">
        <v>0</v>
      </c>
      <c r="F33" s="6"/>
      <c r="H33" s="7" t="s">
        <v>2</v>
      </c>
      <c r="K33" s="31" t="s">
        <v>3</v>
      </c>
      <c r="L33" s="32">
        <v>0</v>
      </c>
      <c r="M33" s="6"/>
    </row>
    <row r="34" spans="1:13" ht="18">
      <c r="A34" s="7"/>
      <c r="B34" s="14"/>
      <c r="C34" s="10"/>
      <c r="D34" s="29"/>
      <c r="E34" s="30">
        <f>E31-E33</f>
        <v>1500</v>
      </c>
      <c r="F34" s="6"/>
      <c r="H34" s="7"/>
      <c r="I34" s="14"/>
      <c r="J34" s="10"/>
      <c r="K34" s="29"/>
      <c r="L34" s="30">
        <f>L31-L33</f>
        <v>1500</v>
      </c>
      <c r="M34" s="6"/>
    </row>
    <row r="35" spans="1:13" ht="18">
      <c r="A35" s="7"/>
      <c r="B35" s="14"/>
      <c r="C35" s="10"/>
      <c r="D35" s="29"/>
      <c r="E35" s="30"/>
      <c r="F35" s="6"/>
      <c r="H35" s="7"/>
      <c r="I35" s="14"/>
      <c r="J35" s="10"/>
      <c r="K35" s="29"/>
      <c r="L35" s="30"/>
      <c r="M35" s="6"/>
    </row>
    <row r="36" spans="1:13" ht="16.5" thickBot="1">
      <c r="A36" s="7" t="s">
        <v>15</v>
      </c>
      <c r="C36" s="34">
        <f>E34</f>
        <v>1500</v>
      </c>
      <c r="D36" s="35" t="s">
        <v>28</v>
      </c>
      <c r="E36" s="28">
        <f>E34/0.78</f>
        <v>1923.076923076923</v>
      </c>
      <c r="F36" s="6"/>
      <c r="H36" s="7" t="s">
        <v>15</v>
      </c>
      <c r="J36" s="34">
        <f>L34</f>
        <v>1500</v>
      </c>
      <c r="K36" s="35" t="s">
        <v>28</v>
      </c>
      <c r="L36" s="28">
        <f>L34/0.78</f>
        <v>1923.076923076923</v>
      </c>
      <c r="M36" s="6"/>
    </row>
    <row r="37" spans="1:13" ht="18">
      <c r="A37" s="7"/>
      <c r="B37" s="33" t="s">
        <v>29</v>
      </c>
      <c r="C37" s="10"/>
      <c r="D37" s="29"/>
      <c r="E37" s="30">
        <f>E36-E34</f>
        <v>423.0769230769231</v>
      </c>
      <c r="F37" s="6"/>
      <c r="G37" s="6"/>
      <c r="H37" s="7"/>
      <c r="I37" s="33" t="s">
        <v>29</v>
      </c>
      <c r="J37" s="10"/>
      <c r="K37" s="29"/>
      <c r="L37" s="30">
        <f>L36-L34</f>
        <v>423.0769230769231</v>
      </c>
      <c r="M37" s="6"/>
    </row>
    <row r="38" spans="1:13" ht="18">
      <c r="A38" s="7"/>
      <c r="B38" s="33"/>
      <c r="C38" s="10"/>
      <c r="D38" s="29"/>
      <c r="E38" s="30"/>
      <c r="F38" s="6"/>
      <c r="G38" s="6"/>
      <c r="H38" s="7"/>
      <c r="I38" s="33"/>
      <c r="J38" s="10"/>
      <c r="K38" s="29"/>
      <c r="L38" s="30"/>
      <c r="M38" s="6"/>
    </row>
    <row r="39" spans="1:13" ht="16.5" thickBot="1">
      <c r="A39" s="7"/>
      <c r="B39" s="33"/>
      <c r="C39" s="9">
        <f>E36</f>
        <v>1923.076923076923</v>
      </c>
      <c r="D39" s="29" t="s">
        <v>6</v>
      </c>
      <c r="E39" s="28">
        <f>E33</f>
        <v>0</v>
      </c>
      <c r="F39" s="6"/>
      <c r="G39" s="6"/>
      <c r="H39" s="7"/>
      <c r="I39" s="33"/>
      <c r="J39" s="9">
        <f>L36</f>
        <v>1923.076923076923</v>
      </c>
      <c r="K39" s="29" t="s">
        <v>6</v>
      </c>
      <c r="L39" s="28">
        <f>L33</f>
        <v>0</v>
      </c>
      <c r="M39" s="6"/>
    </row>
    <row r="40" spans="1:13" ht="18">
      <c r="A40" s="7"/>
      <c r="B40" s="33"/>
      <c r="C40" s="10"/>
      <c r="D40" s="29"/>
      <c r="E40" s="36">
        <f>E36+E39</f>
        <v>1923.076923076923</v>
      </c>
      <c r="F40" s="6"/>
      <c r="G40" s="6"/>
      <c r="H40" s="7"/>
      <c r="I40" s="33"/>
      <c r="J40" s="10"/>
      <c r="K40" s="29"/>
      <c r="L40" s="36">
        <f>L36+L39</f>
        <v>1923.076923076923</v>
      </c>
      <c r="M40" s="6"/>
    </row>
    <row r="41" spans="1:13" ht="18">
      <c r="A41" s="7"/>
      <c r="B41" s="33"/>
      <c r="C41" s="10"/>
      <c r="D41" s="29"/>
      <c r="E41" s="30"/>
      <c r="F41" s="6"/>
      <c r="G41" s="6"/>
      <c r="H41" s="7"/>
      <c r="I41" s="33"/>
      <c r="J41" s="10"/>
      <c r="K41" s="29"/>
      <c r="L41" s="30"/>
      <c r="M41" s="6"/>
    </row>
    <row r="42" spans="2:13" ht="13.5" thickBot="1">
      <c r="B42" s="33"/>
      <c r="C42" s="9">
        <f>E40</f>
        <v>1923.076923076923</v>
      </c>
      <c r="D42" s="35" t="s">
        <v>26</v>
      </c>
      <c r="E42" s="28">
        <f>E40/0.98</f>
        <v>1962.3233908948196</v>
      </c>
      <c r="F42" s="6"/>
      <c r="G42" s="6"/>
      <c r="H42" s="41"/>
      <c r="I42" s="33"/>
      <c r="J42" s="34"/>
      <c r="K42" s="35"/>
      <c r="L42" s="30"/>
      <c r="M42" s="6"/>
    </row>
    <row r="43" spans="1:13" ht="18">
      <c r="A43" s="7" t="s">
        <v>27</v>
      </c>
      <c r="C43" s="9"/>
      <c r="D43" s="10"/>
      <c r="E43" s="15">
        <f>E42-E40</f>
        <v>39.24646781789647</v>
      </c>
      <c r="F43" s="6"/>
      <c r="G43" s="6"/>
      <c r="H43" s="7"/>
      <c r="I43" s="41"/>
      <c r="J43" s="34"/>
      <c r="K43" s="42"/>
      <c r="L43" s="30"/>
      <c r="M43" s="6"/>
    </row>
    <row r="44" spans="2:13" ht="18">
      <c r="B44" s="8"/>
      <c r="C44" s="9"/>
      <c r="D44" s="10"/>
      <c r="E44" s="30"/>
      <c r="F44" s="4"/>
      <c r="G44" s="6"/>
      <c r="I44" s="8"/>
      <c r="J44" s="9"/>
      <c r="K44" s="10"/>
      <c r="L44" s="30"/>
      <c r="M44" s="4"/>
    </row>
    <row r="45" spans="1:13" ht="26.25">
      <c r="A45" s="11" t="s">
        <v>17</v>
      </c>
      <c r="B45" s="12"/>
      <c r="C45" s="44" t="s">
        <v>18</v>
      </c>
      <c r="D45" s="44"/>
      <c r="E45" s="13">
        <f>E42</f>
        <v>1962.3233908948196</v>
      </c>
      <c r="F45" s="1" t="s">
        <v>0</v>
      </c>
      <c r="G45" s="19"/>
      <c r="H45" s="11" t="s">
        <v>17</v>
      </c>
      <c r="I45" s="12"/>
      <c r="J45" s="44" t="s">
        <v>18</v>
      </c>
      <c r="K45" s="44"/>
      <c r="L45" s="13">
        <f>L40</f>
        <v>1923.076923076923</v>
      </c>
      <c r="M45" s="1" t="s">
        <v>0</v>
      </c>
    </row>
    <row r="46" spans="6:13" ht="12.75">
      <c r="F46" s="15"/>
      <c r="M46" s="15"/>
    </row>
    <row r="47" spans="1:13" ht="18">
      <c r="A47" s="6"/>
      <c r="B47" s="12"/>
      <c r="C47" s="16"/>
      <c r="D47" s="10"/>
      <c r="E47" s="15"/>
      <c r="F47" s="15"/>
      <c r="H47" s="6"/>
      <c r="I47" s="12"/>
      <c r="J47" s="16"/>
      <c r="K47" s="10"/>
      <c r="L47" s="15"/>
      <c r="M47" s="15"/>
    </row>
    <row r="49" spans="4:12" ht="12.75">
      <c r="D49" s="37">
        <f>E45</f>
        <v>1962.3233908948196</v>
      </c>
      <c r="E49" s="20" t="s">
        <v>4</v>
      </c>
      <c r="K49" s="37">
        <f>L45</f>
        <v>1923.076923076923</v>
      </c>
      <c r="L49" s="20" t="s">
        <v>4</v>
      </c>
    </row>
    <row r="50" spans="1:12" ht="12.75">
      <c r="A50" s="21" t="s">
        <v>5</v>
      </c>
      <c r="C50" s="6"/>
      <c r="D50" s="22" t="s">
        <v>6</v>
      </c>
      <c r="E50" s="15">
        <f>D49*33%</f>
        <v>647.5667189952904</v>
      </c>
      <c r="H50" s="21" t="s">
        <v>5</v>
      </c>
      <c r="J50" s="6"/>
      <c r="K50" s="22" t="s">
        <v>6</v>
      </c>
      <c r="L50" s="15">
        <f>K49*33%</f>
        <v>634.6153846153846</v>
      </c>
    </row>
    <row r="51" spans="1:12" ht="18">
      <c r="A51" s="17" t="s">
        <v>7</v>
      </c>
      <c r="B51" s="18"/>
      <c r="D51" s="22" t="s">
        <v>1</v>
      </c>
      <c r="E51" s="13">
        <f>D49+E50</f>
        <v>2609.89010989011</v>
      </c>
      <c r="H51" s="17" t="s">
        <v>7</v>
      </c>
      <c r="I51" s="18"/>
      <c r="K51" s="22" t="s">
        <v>1</v>
      </c>
      <c r="L51" s="13">
        <f>K49+L50</f>
        <v>2557.6923076923076</v>
      </c>
    </row>
  </sheetData>
  <mergeCells count="10">
    <mergeCell ref="D29:J29"/>
    <mergeCell ref="B31:D31"/>
    <mergeCell ref="I31:K31"/>
    <mergeCell ref="C45:D45"/>
    <mergeCell ref="J45:K45"/>
    <mergeCell ref="D2:J2"/>
    <mergeCell ref="B4:D4"/>
    <mergeCell ref="I4:K4"/>
    <mergeCell ref="C18:D18"/>
    <mergeCell ref="J18:K18"/>
  </mergeCells>
  <hyperlinks>
    <hyperlink ref="A1" r:id="rId1" display="http://www.rmp.ee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zoomScale="75" zoomScaleNormal="75" workbookViewId="0" topLeftCell="A22">
      <selection activeCell="L32" sqref="L32"/>
    </sheetView>
  </sheetViews>
  <sheetFormatPr defaultColWidth="9.140625" defaultRowHeight="12.75"/>
  <cols>
    <col min="1" max="1" width="36.421875" style="0" bestFit="1" customWidth="1"/>
    <col min="4" max="4" width="8.57421875" style="0" customWidth="1"/>
    <col min="5" max="5" width="14.421875" style="0" customWidth="1"/>
    <col min="6" max="6" width="10.8515625" style="0" customWidth="1"/>
    <col min="7" max="7" width="1.57421875" style="0" customWidth="1"/>
    <col min="8" max="8" width="35.28125" style="0" bestFit="1" customWidth="1"/>
    <col min="9" max="9" width="8.00390625" style="0" customWidth="1"/>
    <col min="10" max="10" width="7.8515625" style="0" customWidth="1"/>
    <col min="11" max="11" width="8.00390625" style="0" customWidth="1"/>
    <col min="12" max="12" width="14.421875" style="0" customWidth="1"/>
  </cols>
  <sheetData>
    <row r="1" spans="1:11" ht="12.75">
      <c r="A1" s="27" t="s">
        <v>12</v>
      </c>
      <c r="K1" s="39" t="s">
        <v>20</v>
      </c>
    </row>
    <row r="2" ht="18">
      <c r="D2" s="38" t="s">
        <v>31</v>
      </c>
    </row>
    <row r="3" spans="1:12" ht="12.75">
      <c r="A3" s="24" t="s">
        <v>8</v>
      </c>
      <c r="B3" s="25"/>
      <c r="C3" s="25"/>
      <c r="D3" s="25"/>
      <c r="E3" s="25"/>
      <c r="H3" s="24" t="s">
        <v>9</v>
      </c>
      <c r="I3" s="26"/>
      <c r="J3" s="26"/>
      <c r="K3" s="26"/>
      <c r="L3" s="26"/>
    </row>
    <row r="4" spans="1:13" ht="20.25">
      <c r="A4" s="1" t="s">
        <v>13</v>
      </c>
      <c r="B4" s="43" t="s">
        <v>14</v>
      </c>
      <c r="C4" s="43"/>
      <c r="D4" s="43"/>
      <c r="E4" s="2">
        <v>2000</v>
      </c>
      <c r="F4" s="1" t="s">
        <v>0</v>
      </c>
      <c r="G4" s="3"/>
      <c r="H4" s="1" t="s">
        <v>13</v>
      </c>
      <c r="I4" s="43" t="s">
        <v>14</v>
      </c>
      <c r="J4" s="43"/>
      <c r="K4" s="43"/>
      <c r="L4" s="2">
        <v>2000</v>
      </c>
      <c r="M4" s="1" t="s">
        <v>0</v>
      </c>
    </row>
    <row r="5" spans="1:13" ht="18">
      <c r="A5" s="5"/>
      <c r="B5" s="6"/>
      <c r="C5" s="6"/>
      <c r="D5" s="10"/>
      <c r="E5" s="6"/>
      <c r="F5" s="6"/>
      <c r="G5" s="6"/>
      <c r="H5" s="5"/>
      <c r="I5" s="6"/>
      <c r="J5" s="6"/>
      <c r="K5" s="10"/>
      <c r="L5" s="6"/>
      <c r="M5" s="6"/>
    </row>
    <row r="6" spans="1:13" ht="18.75" thickBot="1">
      <c r="A6" s="7" t="s">
        <v>2</v>
      </c>
      <c r="D6" s="31" t="s">
        <v>3</v>
      </c>
      <c r="E6" s="32">
        <v>2000</v>
      </c>
      <c r="F6" s="6"/>
      <c r="H6" s="7" t="s">
        <v>2</v>
      </c>
      <c r="K6" s="31" t="s">
        <v>3</v>
      </c>
      <c r="L6" s="32">
        <v>2000</v>
      </c>
      <c r="M6" s="6"/>
    </row>
    <row r="7" spans="1:13" ht="18">
      <c r="A7" s="7"/>
      <c r="B7" s="14"/>
      <c r="C7" s="10"/>
      <c r="D7" s="29"/>
      <c r="E7" s="30">
        <f>E4-E6</f>
        <v>0</v>
      </c>
      <c r="F7" s="6"/>
      <c r="H7" s="7"/>
      <c r="I7" s="14"/>
      <c r="J7" s="10"/>
      <c r="K7" s="29"/>
      <c r="L7" s="30">
        <f>L4-L6</f>
        <v>0</v>
      </c>
      <c r="M7" s="6"/>
    </row>
    <row r="8" spans="1:13" ht="18">
      <c r="A8" s="7"/>
      <c r="B8" s="14"/>
      <c r="C8" s="10"/>
      <c r="D8" s="29"/>
      <c r="E8" s="30"/>
      <c r="F8" s="6"/>
      <c r="H8" s="7"/>
      <c r="I8" s="14"/>
      <c r="J8" s="10"/>
      <c r="K8" s="29"/>
      <c r="L8" s="30"/>
      <c r="M8" s="6"/>
    </row>
    <row r="9" spans="1:13" ht="16.5" thickBot="1">
      <c r="A9" s="7" t="s">
        <v>15</v>
      </c>
      <c r="C9" s="34">
        <f>E7</f>
        <v>0</v>
      </c>
      <c r="D9" s="35" t="s">
        <v>21</v>
      </c>
      <c r="E9" s="28">
        <f>E7/0.77</f>
        <v>0</v>
      </c>
      <c r="F9" s="6"/>
      <c r="H9" s="7" t="s">
        <v>15</v>
      </c>
      <c r="J9" s="34">
        <f>L7</f>
        <v>0</v>
      </c>
      <c r="K9" s="35" t="s">
        <v>21</v>
      </c>
      <c r="L9" s="28">
        <f>L7/0.77</f>
        <v>0</v>
      </c>
      <c r="M9" s="6"/>
    </row>
    <row r="10" spans="1:13" ht="18">
      <c r="A10" s="7"/>
      <c r="B10" s="33" t="s">
        <v>22</v>
      </c>
      <c r="C10" s="10"/>
      <c r="D10" s="29"/>
      <c r="E10" s="30">
        <f>E9-E7</f>
        <v>0</v>
      </c>
      <c r="F10" s="6"/>
      <c r="H10" s="7"/>
      <c r="I10" s="33" t="s">
        <v>22</v>
      </c>
      <c r="J10" s="10"/>
      <c r="K10" s="29"/>
      <c r="L10" s="30">
        <f>L9-L7</f>
        <v>0</v>
      </c>
      <c r="M10" s="6"/>
    </row>
    <row r="11" spans="1:13" ht="18">
      <c r="A11" s="7"/>
      <c r="B11" s="33"/>
      <c r="C11" s="10"/>
      <c r="D11" s="29"/>
      <c r="E11" s="30"/>
      <c r="F11" s="6"/>
      <c r="H11" s="7"/>
      <c r="I11" s="33"/>
      <c r="J11" s="10"/>
      <c r="K11" s="29"/>
      <c r="L11" s="30"/>
      <c r="M11" s="6"/>
    </row>
    <row r="12" spans="1:13" ht="16.5" thickBot="1">
      <c r="A12" s="7"/>
      <c r="B12" s="33"/>
      <c r="C12" s="9">
        <f>E9</f>
        <v>0</v>
      </c>
      <c r="D12" s="29" t="s">
        <v>6</v>
      </c>
      <c r="E12" s="28">
        <f>E6</f>
        <v>2000</v>
      </c>
      <c r="F12" s="6"/>
      <c r="H12" s="7"/>
      <c r="I12" s="33"/>
      <c r="J12" s="9">
        <f>L9</f>
        <v>0</v>
      </c>
      <c r="K12" s="29" t="s">
        <v>6</v>
      </c>
      <c r="L12" s="28">
        <f>L6</f>
        <v>2000</v>
      </c>
      <c r="M12" s="6"/>
    </row>
    <row r="13" spans="1:13" ht="18">
      <c r="A13" s="7"/>
      <c r="B13" s="33"/>
      <c r="C13" s="10"/>
      <c r="D13" s="29"/>
      <c r="E13" s="36">
        <f>E9+E12</f>
        <v>2000</v>
      </c>
      <c r="F13" s="6"/>
      <c r="H13" s="7"/>
      <c r="I13" s="33"/>
      <c r="J13" s="10"/>
      <c r="K13" s="29"/>
      <c r="L13" s="36">
        <f>L9+L12</f>
        <v>2000</v>
      </c>
      <c r="M13" s="6"/>
    </row>
    <row r="14" spans="1:13" ht="18">
      <c r="A14" s="7"/>
      <c r="B14" s="33"/>
      <c r="C14" s="10"/>
      <c r="D14" s="29"/>
      <c r="E14" s="30"/>
      <c r="F14" s="6"/>
      <c r="H14" s="7"/>
      <c r="I14" s="33"/>
      <c r="J14" s="10"/>
      <c r="K14" s="29"/>
      <c r="L14" s="30"/>
      <c r="M14" s="6"/>
    </row>
    <row r="15" spans="2:13" ht="13.5" thickBot="1">
      <c r="B15" s="33"/>
      <c r="C15" s="9">
        <f>E13</f>
        <v>2000</v>
      </c>
      <c r="D15" s="35" t="s">
        <v>25</v>
      </c>
      <c r="E15" s="28">
        <f>E13/0.974</f>
        <v>2053.388090349076</v>
      </c>
      <c r="F15" s="6"/>
      <c r="I15" s="33"/>
      <c r="J15" s="9">
        <f>L13</f>
        <v>2000</v>
      </c>
      <c r="K15" s="35" t="s">
        <v>24</v>
      </c>
      <c r="L15" s="28">
        <f>L13/0.994</f>
        <v>2012.0724346076458</v>
      </c>
      <c r="M15" s="6"/>
    </row>
    <row r="16" spans="1:13" ht="18">
      <c r="A16" s="7" t="s">
        <v>16</v>
      </c>
      <c r="C16" s="9"/>
      <c r="D16" s="10"/>
      <c r="E16" s="15">
        <f>E15-E13</f>
        <v>53.38809034907581</v>
      </c>
      <c r="F16" s="6"/>
      <c r="H16" s="7" t="s">
        <v>19</v>
      </c>
      <c r="J16" s="9"/>
      <c r="K16" s="10"/>
      <c r="L16" s="15">
        <f>L15-L13</f>
        <v>12.072434607645846</v>
      </c>
      <c r="M16" s="6"/>
    </row>
    <row r="17" spans="2:13" ht="18">
      <c r="B17" s="8"/>
      <c r="C17" s="9"/>
      <c r="D17" s="10"/>
      <c r="E17" s="30"/>
      <c r="F17" s="4"/>
      <c r="I17" s="8"/>
      <c r="J17" s="9"/>
      <c r="K17" s="10"/>
      <c r="L17" s="30"/>
      <c r="M17" s="4"/>
    </row>
    <row r="18" spans="1:13" ht="15.75">
      <c r="A18" s="11" t="s">
        <v>17</v>
      </c>
      <c r="B18" s="12"/>
      <c r="C18" s="44" t="s">
        <v>18</v>
      </c>
      <c r="D18" s="44"/>
      <c r="E18" s="13">
        <f>E15</f>
        <v>2053.388090349076</v>
      </c>
      <c r="F18" s="1" t="s">
        <v>0</v>
      </c>
      <c r="H18" s="11" t="s">
        <v>17</v>
      </c>
      <c r="I18" s="12"/>
      <c r="J18" s="44" t="s">
        <v>18</v>
      </c>
      <c r="K18" s="44"/>
      <c r="L18" s="13">
        <f>L15</f>
        <v>2012.0724346076458</v>
      </c>
      <c r="M18" s="1" t="s">
        <v>0</v>
      </c>
    </row>
    <row r="19" spans="6:13" ht="12.75">
      <c r="F19" s="15"/>
      <c r="G19" s="6"/>
      <c r="M19" s="15"/>
    </row>
    <row r="20" spans="1:13" ht="18">
      <c r="A20" s="6"/>
      <c r="B20" s="12"/>
      <c r="C20" s="16"/>
      <c r="D20" s="10"/>
      <c r="E20" s="15"/>
      <c r="F20" s="15"/>
      <c r="G20" s="6"/>
      <c r="H20" s="6"/>
      <c r="I20" s="12"/>
      <c r="J20" s="16"/>
      <c r="K20" s="10"/>
      <c r="L20" s="15"/>
      <c r="M20" s="15"/>
    </row>
    <row r="22" spans="4:12" ht="12.75">
      <c r="D22" s="37">
        <f>E18</f>
        <v>2053.388090349076</v>
      </c>
      <c r="E22" s="20" t="s">
        <v>4</v>
      </c>
      <c r="K22" s="37">
        <f>L18</f>
        <v>2012.0724346076458</v>
      </c>
      <c r="L22" s="20" t="s">
        <v>4</v>
      </c>
    </row>
    <row r="23" spans="1:12" ht="12.75">
      <c r="A23" s="21" t="s">
        <v>5</v>
      </c>
      <c r="C23" s="6"/>
      <c r="D23" s="22" t="s">
        <v>6</v>
      </c>
      <c r="E23" s="15">
        <f>D22*33%</f>
        <v>677.6180698151951</v>
      </c>
      <c r="H23" s="21" t="s">
        <v>5</v>
      </c>
      <c r="J23" s="6"/>
      <c r="K23" s="22" t="s">
        <v>6</v>
      </c>
      <c r="L23" s="15">
        <f>K22*33%</f>
        <v>663.9839034205231</v>
      </c>
    </row>
    <row r="24" spans="1:12" ht="12.75">
      <c r="A24" s="23" t="s">
        <v>23</v>
      </c>
      <c r="C24" s="6"/>
      <c r="D24" s="22" t="s">
        <v>6</v>
      </c>
      <c r="E24" s="15">
        <f>D22*0.3%</f>
        <v>6.160164271047227</v>
      </c>
      <c r="H24" s="23" t="s">
        <v>23</v>
      </c>
      <c r="J24" s="6"/>
      <c r="K24" s="22" t="s">
        <v>6</v>
      </c>
      <c r="L24" s="15">
        <f>K22*0.3%</f>
        <v>6.036217303822938</v>
      </c>
    </row>
    <row r="25" spans="1:12" ht="18">
      <c r="A25" s="17" t="s">
        <v>7</v>
      </c>
      <c r="B25" s="18"/>
      <c r="D25" s="22" t="s">
        <v>1</v>
      </c>
      <c r="E25" s="13">
        <f>D22+E23+E24</f>
        <v>2737.166324435318</v>
      </c>
      <c r="H25" s="17" t="s">
        <v>7</v>
      </c>
      <c r="I25" s="18"/>
      <c r="K25" s="22" t="s">
        <v>1</v>
      </c>
      <c r="L25" s="13">
        <f>K22+L23+L24</f>
        <v>2682.092555331992</v>
      </c>
    </row>
    <row r="30" ht="18">
      <c r="D30" s="38" t="s">
        <v>32</v>
      </c>
    </row>
    <row r="31" spans="1:12" ht="12.75">
      <c r="A31" s="24" t="s">
        <v>10</v>
      </c>
      <c r="B31" s="25"/>
      <c r="C31" s="25"/>
      <c r="D31" s="25"/>
      <c r="E31" s="25"/>
      <c r="H31" s="24" t="s">
        <v>11</v>
      </c>
      <c r="I31" s="26"/>
      <c r="J31" s="26"/>
      <c r="K31" s="26"/>
      <c r="L31" s="26"/>
    </row>
    <row r="32" spans="1:13" ht="20.25">
      <c r="A32" s="1" t="s">
        <v>13</v>
      </c>
      <c r="B32" s="43" t="s">
        <v>14</v>
      </c>
      <c r="C32" s="43"/>
      <c r="D32" s="43"/>
      <c r="E32" s="2">
        <v>1500</v>
      </c>
      <c r="F32" s="1" t="s">
        <v>0</v>
      </c>
      <c r="G32" s="3"/>
      <c r="H32" s="1" t="s">
        <v>13</v>
      </c>
      <c r="I32" s="43" t="s">
        <v>14</v>
      </c>
      <c r="J32" s="43"/>
      <c r="K32" s="43"/>
      <c r="L32" s="2">
        <v>1500</v>
      </c>
      <c r="M32" s="1" t="s">
        <v>0</v>
      </c>
    </row>
    <row r="33" spans="1:13" ht="18">
      <c r="A33" s="5"/>
      <c r="B33" s="6"/>
      <c r="C33" s="6"/>
      <c r="D33" s="10"/>
      <c r="E33" s="6"/>
      <c r="F33" s="6"/>
      <c r="G33" s="6"/>
      <c r="H33" s="5"/>
      <c r="I33" s="6"/>
      <c r="J33" s="6"/>
      <c r="K33" s="10"/>
      <c r="L33" s="6"/>
      <c r="M33" s="6"/>
    </row>
    <row r="34" spans="1:13" ht="18.75" thickBot="1">
      <c r="A34" s="7" t="s">
        <v>2</v>
      </c>
      <c r="D34" s="31" t="s">
        <v>3</v>
      </c>
      <c r="E34" s="32">
        <v>0</v>
      </c>
      <c r="F34" s="6"/>
      <c r="H34" s="7" t="s">
        <v>2</v>
      </c>
      <c r="K34" s="31" t="s">
        <v>3</v>
      </c>
      <c r="L34" s="32">
        <v>0</v>
      </c>
      <c r="M34" s="6"/>
    </row>
    <row r="35" spans="1:13" ht="18">
      <c r="A35" s="7"/>
      <c r="B35" s="14"/>
      <c r="C35" s="10"/>
      <c r="D35" s="29"/>
      <c r="E35" s="30">
        <f>E32-E34</f>
        <v>1500</v>
      </c>
      <c r="F35" s="6"/>
      <c r="H35" s="7"/>
      <c r="I35" s="14"/>
      <c r="J35" s="10"/>
      <c r="K35" s="29"/>
      <c r="L35" s="30">
        <f>L32-L34</f>
        <v>1500</v>
      </c>
      <c r="M35" s="6"/>
    </row>
    <row r="36" spans="1:13" ht="18">
      <c r="A36" s="7"/>
      <c r="B36" s="14"/>
      <c r="C36" s="10"/>
      <c r="D36" s="29"/>
      <c r="E36" s="30"/>
      <c r="F36" s="6"/>
      <c r="H36" s="7"/>
      <c r="I36" s="14"/>
      <c r="J36" s="10"/>
      <c r="K36" s="29"/>
      <c r="L36" s="30"/>
      <c r="M36" s="6"/>
    </row>
    <row r="37" spans="1:13" ht="16.5" thickBot="1">
      <c r="A37" s="7" t="s">
        <v>15</v>
      </c>
      <c r="C37" s="34">
        <f>E35</f>
        <v>1500</v>
      </c>
      <c r="D37" s="35" t="s">
        <v>21</v>
      </c>
      <c r="E37" s="28">
        <f>E35/0.77</f>
        <v>1948.051948051948</v>
      </c>
      <c r="F37" s="6"/>
      <c r="H37" s="7" t="s">
        <v>15</v>
      </c>
      <c r="J37" s="34">
        <f>L35</f>
        <v>1500</v>
      </c>
      <c r="K37" s="35" t="s">
        <v>21</v>
      </c>
      <c r="L37" s="28">
        <f>L35/0.77</f>
        <v>1948.051948051948</v>
      </c>
      <c r="M37" s="6"/>
    </row>
    <row r="38" spans="1:13" ht="18">
      <c r="A38" s="7"/>
      <c r="B38" s="33" t="s">
        <v>22</v>
      </c>
      <c r="C38" s="10"/>
      <c r="D38" s="29"/>
      <c r="E38" s="30">
        <f>E37-E35</f>
        <v>448.0519480519481</v>
      </c>
      <c r="F38" s="6"/>
      <c r="G38" s="6"/>
      <c r="H38" s="7"/>
      <c r="I38" s="33" t="s">
        <v>22</v>
      </c>
      <c r="J38" s="10"/>
      <c r="K38" s="29"/>
      <c r="L38" s="30">
        <f>L37-L35</f>
        <v>448.0519480519481</v>
      </c>
      <c r="M38" s="6"/>
    </row>
    <row r="39" spans="1:13" ht="18">
      <c r="A39" s="7"/>
      <c r="B39" s="33"/>
      <c r="C39" s="10"/>
      <c r="D39" s="29"/>
      <c r="E39" s="30"/>
      <c r="F39" s="6"/>
      <c r="G39" s="6"/>
      <c r="H39" s="7"/>
      <c r="I39" s="33"/>
      <c r="J39" s="10"/>
      <c r="K39" s="29"/>
      <c r="L39" s="30"/>
      <c r="M39" s="6"/>
    </row>
    <row r="40" spans="1:13" ht="16.5" thickBot="1">
      <c r="A40" s="7"/>
      <c r="B40" s="33"/>
      <c r="C40" s="9">
        <f>E37</f>
        <v>1948.051948051948</v>
      </c>
      <c r="D40" s="29" t="s">
        <v>6</v>
      </c>
      <c r="E40" s="28">
        <f>E34</f>
        <v>0</v>
      </c>
      <c r="F40" s="6"/>
      <c r="G40" s="6"/>
      <c r="H40" s="7"/>
      <c r="I40" s="33"/>
      <c r="J40" s="9">
        <f>L37</f>
        <v>1948.051948051948</v>
      </c>
      <c r="K40" s="29" t="s">
        <v>6</v>
      </c>
      <c r="L40" s="28">
        <f>L34</f>
        <v>0</v>
      </c>
      <c r="M40" s="6"/>
    </row>
    <row r="41" spans="1:13" ht="18">
      <c r="A41" s="7"/>
      <c r="B41" s="33"/>
      <c r="C41" s="10"/>
      <c r="D41" s="29"/>
      <c r="E41" s="36">
        <f>E37+E40</f>
        <v>1948.051948051948</v>
      </c>
      <c r="F41" s="6"/>
      <c r="G41" s="6"/>
      <c r="H41" s="7"/>
      <c r="I41" s="33"/>
      <c r="J41" s="10"/>
      <c r="K41" s="29"/>
      <c r="L41" s="36">
        <f>L37+L40</f>
        <v>1948.051948051948</v>
      </c>
      <c r="M41" s="6"/>
    </row>
    <row r="42" spans="1:13" ht="18">
      <c r="A42" s="7"/>
      <c r="B42" s="33"/>
      <c r="C42" s="10"/>
      <c r="D42" s="29"/>
      <c r="E42" s="30"/>
      <c r="F42" s="6"/>
      <c r="G42" s="6"/>
      <c r="H42" s="7"/>
      <c r="I42" s="33"/>
      <c r="J42" s="10"/>
      <c r="K42" s="29"/>
      <c r="L42" s="30"/>
      <c r="M42" s="6"/>
    </row>
    <row r="43" spans="2:13" ht="13.5" thickBot="1">
      <c r="B43" s="33"/>
      <c r="C43" s="9">
        <f>E41</f>
        <v>1948.051948051948</v>
      </c>
      <c r="D43" s="35" t="s">
        <v>25</v>
      </c>
      <c r="E43" s="28">
        <f>E41/0.974</f>
        <v>2000.0533347555936</v>
      </c>
      <c r="F43" s="6"/>
      <c r="G43" s="6"/>
      <c r="I43" s="33"/>
      <c r="J43" s="9">
        <f>L41</f>
        <v>1948.051948051948</v>
      </c>
      <c r="K43" s="35" t="s">
        <v>24</v>
      </c>
      <c r="L43" s="28">
        <f>L41/0.994</f>
        <v>1959.8108129295254</v>
      </c>
      <c r="M43" s="6"/>
    </row>
    <row r="44" spans="1:13" ht="18">
      <c r="A44" s="7" t="s">
        <v>16</v>
      </c>
      <c r="C44" s="9"/>
      <c r="D44" s="10"/>
      <c r="E44" s="15">
        <f>E43-E41</f>
        <v>52.001386703645494</v>
      </c>
      <c r="F44" s="6"/>
      <c r="G44" s="6"/>
      <c r="H44" s="7" t="s">
        <v>16</v>
      </c>
      <c r="J44" s="9"/>
      <c r="K44" s="10"/>
      <c r="L44" s="15">
        <f>L43-L41</f>
        <v>11.758864877577253</v>
      </c>
      <c r="M44" s="6"/>
    </row>
    <row r="45" spans="2:13" ht="18">
      <c r="B45" s="8"/>
      <c r="C45" s="9"/>
      <c r="D45" s="10"/>
      <c r="E45" s="30"/>
      <c r="F45" s="4"/>
      <c r="G45" s="6"/>
      <c r="I45" s="8"/>
      <c r="J45" s="9"/>
      <c r="K45" s="10"/>
      <c r="L45" s="30"/>
      <c r="M45" s="4"/>
    </row>
    <row r="46" spans="1:13" ht="26.25">
      <c r="A46" s="11" t="s">
        <v>17</v>
      </c>
      <c r="B46" s="12"/>
      <c r="C46" s="44" t="s">
        <v>18</v>
      </c>
      <c r="D46" s="44"/>
      <c r="E46" s="13">
        <f>E43</f>
        <v>2000.0533347555936</v>
      </c>
      <c r="F46" s="1" t="s">
        <v>0</v>
      </c>
      <c r="G46" s="19"/>
      <c r="H46" s="11" t="s">
        <v>17</v>
      </c>
      <c r="I46" s="12"/>
      <c r="J46" s="44" t="s">
        <v>18</v>
      </c>
      <c r="K46" s="44"/>
      <c r="L46" s="13">
        <f>L43</f>
        <v>1959.8108129295254</v>
      </c>
      <c r="M46" s="1" t="s">
        <v>0</v>
      </c>
    </row>
    <row r="47" spans="6:13" ht="12.75">
      <c r="F47" s="15"/>
      <c r="M47" s="15"/>
    </row>
    <row r="48" spans="1:13" ht="18">
      <c r="A48" s="6"/>
      <c r="B48" s="12"/>
      <c r="C48" s="16"/>
      <c r="D48" s="10"/>
      <c r="E48" s="15"/>
      <c r="F48" s="15"/>
      <c r="H48" s="6"/>
      <c r="I48" s="12"/>
      <c r="J48" s="16"/>
      <c r="K48" s="10"/>
      <c r="L48" s="15"/>
      <c r="M48" s="15"/>
    </row>
    <row r="50" spans="4:12" ht="12.75">
      <c r="D50" s="37">
        <f>E46</f>
        <v>2000.0533347555936</v>
      </c>
      <c r="E50" s="20" t="s">
        <v>4</v>
      </c>
      <c r="K50" s="37">
        <f>L46</f>
        <v>1959.8108129295254</v>
      </c>
      <c r="L50" s="20" t="s">
        <v>4</v>
      </c>
    </row>
    <row r="51" spans="1:12" ht="12.75">
      <c r="A51" s="21" t="s">
        <v>5</v>
      </c>
      <c r="C51" s="6"/>
      <c r="D51" s="22" t="s">
        <v>6</v>
      </c>
      <c r="E51" s="15">
        <f>D50*33%</f>
        <v>660.0176004693459</v>
      </c>
      <c r="H51" s="21" t="s">
        <v>5</v>
      </c>
      <c r="J51" s="6"/>
      <c r="K51" s="22" t="s">
        <v>6</v>
      </c>
      <c r="L51" s="15">
        <f>K50*33%</f>
        <v>646.7375682667434</v>
      </c>
    </row>
    <row r="52" spans="1:12" ht="12.75">
      <c r="A52" s="23" t="s">
        <v>23</v>
      </c>
      <c r="C52" s="6"/>
      <c r="D52" s="22" t="s">
        <v>6</v>
      </c>
      <c r="E52" s="15">
        <f>D50*0.3%</f>
        <v>6.000160004266781</v>
      </c>
      <c r="H52" s="23" t="s">
        <v>23</v>
      </c>
      <c r="J52" s="6"/>
      <c r="K52" s="22" t="s">
        <v>6</v>
      </c>
      <c r="L52" s="15">
        <f>K50*0.3%</f>
        <v>5.879432438788577</v>
      </c>
    </row>
    <row r="53" spans="1:12" ht="18">
      <c r="A53" s="17" t="s">
        <v>7</v>
      </c>
      <c r="B53" s="18"/>
      <c r="D53" s="22" t="s">
        <v>1</v>
      </c>
      <c r="E53" s="13">
        <f>D50+E51+E52</f>
        <v>2666.0710952292065</v>
      </c>
      <c r="H53" s="17" t="s">
        <v>7</v>
      </c>
      <c r="I53" s="18"/>
      <c r="K53" s="22" t="s">
        <v>1</v>
      </c>
      <c r="L53" s="13">
        <f>K50+L51+L52</f>
        <v>2612.427813635057</v>
      </c>
    </row>
  </sheetData>
  <mergeCells count="8">
    <mergeCell ref="B4:D4"/>
    <mergeCell ref="C18:D18"/>
    <mergeCell ref="I4:K4"/>
    <mergeCell ref="J18:K18"/>
    <mergeCell ref="B32:D32"/>
    <mergeCell ref="I32:K32"/>
    <mergeCell ref="C46:D46"/>
    <mergeCell ref="J46:K46"/>
  </mergeCells>
  <hyperlinks>
    <hyperlink ref="A1" r:id="rId1" display="http://www.rmp.ee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workbookViewId="0" topLeftCell="A16">
      <selection activeCell="H43" sqref="H43"/>
    </sheetView>
  </sheetViews>
  <sheetFormatPr defaultColWidth="9.140625" defaultRowHeight="12.75"/>
  <cols>
    <col min="1" max="1" width="36.421875" style="0" bestFit="1" customWidth="1"/>
    <col min="4" max="4" width="8.57421875" style="0" customWidth="1"/>
    <col min="5" max="5" width="14.421875" style="0" customWidth="1"/>
    <col min="6" max="6" width="10.8515625" style="0" customWidth="1"/>
    <col min="7" max="7" width="1.57421875" style="0" customWidth="1"/>
    <col min="8" max="8" width="35.28125" style="0" bestFit="1" customWidth="1"/>
    <col min="9" max="9" width="8.00390625" style="0" customWidth="1"/>
    <col min="10" max="10" width="8.57421875" style="0" customWidth="1"/>
    <col min="11" max="11" width="8.00390625" style="0" customWidth="1"/>
    <col min="12" max="12" width="14.421875" style="0" customWidth="1"/>
  </cols>
  <sheetData>
    <row r="1" spans="1:11" ht="12.75">
      <c r="A1" s="27" t="s">
        <v>12</v>
      </c>
      <c r="K1" s="39" t="s">
        <v>20</v>
      </c>
    </row>
    <row r="2" spans="4:10" ht="46.5" customHeight="1">
      <c r="D2" s="45" t="s">
        <v>33</v>
      </c>
      <c r="E2" s="47"/>
      <c r="F2" s="47"/>
      <c r="G2" s="47"/>
      <c r="H2" s="47"/>
      <c r="I2" s="47"/>
      <c r="J2" s="47"/>
    </row>
    <row r="3" spans="1:12" ht="12.75">
      <c r="A3" s="24" t="s">
        <v>8</v>
      </c>
      <c r="B3" s="25"/>
      <c r="C3" s="25"/>
      <c r="D3" s="25"/>
      <c r="E3" s="25"/>
      <c r="H3" s="24" t="s">
        <v>9</v>
      </c>
      <c r="I3" s="26"/>
      <c r="J3" s="26"/>
      <c r="K3" s="26"/>
      <c r="L3" s="26"/>
    </row>
    <row r="4" spans="1:13" ht="20.25">
      <c r="A4" s="1" t="s">
        <v>13</v>
      </c>
      <c r="B4" s="43" t="s">
        <v>14</v>
      </c>
      <c r="C4" s="43"/>
      <c r="D4" s="43"/>
      <c r="E4" s="2">
        <v>2000</v>
      </c>
      <c r="F4" s="1" t="s">
        <v>0</v>
      </c>
      <c r="G4" s="3"/>
      <c r="H4" s="1" t="s">
        <v>13</v>
      </c>
      <c r="I4" s="43" t="s">
        <v>14</v>
      </c>
      <c r="J4" s="43"/>
      <c r="K4" s="43"/>
      <c r="L4" s="2">
        <v>2000</v>
      </c>
      <c r="M4" s="1" t="s">
        <v>0</v>
      </c>
    </row>
    <row r="5" spans="1:13" ht="18">
      <c r="A5" s="5"/>
      <c r="B5" s="6"/>
      <c r="C5" s="6"/>
      <c r="D5" s="10"/>
      <c r="E5" s="6"/>
      <c r="F5" s="6"/>
      <c r="G5" s="6"/>
      <c r="H5" s="5"/>
      <c r="I5" s="6"/>
      <c r="J5" s="6"/>
      <c r="K5" s="10"/>
      <c r="L5" s="6"/>
      <c r="M5" s="6"/>
    </row>
    <row r="6" spans="1:13" ht="18.75" thickBot="1">
      <c r="A6" s="7" t="s">
        <v>2</v>
      </c>
      <c r="D6" s="31" t="s">
        <v>3</v>
      </c>
      <c r="E6" s="32">
        <v>2000</v>
      </c>
      <c r="F6" s="6"/>
      <c r="H6" s="7" t="s">
        <v>2</v>
      </c>
      <c r="K6" s="31" t="s">
        <v>3</v>
      </c>
      <c r="L6" s="32">
        <v>2000</v>
      </c>
      <c r="M6" s="6"/>
    </row>
    <row r="7" spans="1:13" ht="18">
      <c r="A7" s="7"/>
      <c r="B7" s="14"/>
      <c r="C7" s="10"/>
      <c r="D7" s="29"/>
      <c r="E7" s="30">
        <f>E4-E6</f>
        <v>0</v>
      </c>
      <c r="F7" s="6"/>
      <c r="H7" s="40"/>
      <c r="I7" s="14"/>
      <c r="J7" s="10"/>
      <c r="K7" s="29"/>
      <c r="L7" s="30">
        <f>L4-L6</f>
        <v>0</v>
      </c>
      <c r="M7" s="6"/>
    </row>
    <row r="8" spans="1:13" ht="18">
      <c r="A8" s="7"/>
      <c r="B8" s="14"/>
      <c r="C8" s="10"/>
      <c r="D8" s="29"/>
      <c r="E8" s="30"/>
      <c r="F8" s="6"/>
      <c r="H8" s="7"/>
      <c r="I8" s="14"/>
      <c r="J8" s="10"/>
      <c r="K8" s="29"/>
      <c r="L8" s="30"/>
      <c r="M8" s="6"/>
    </row>
    <row r="9" spans="1:13" ht="16.5" thickBot="1">
      <c r="A9" s="7" t="s">
        <v>15</v>
      </c>
      <c r="C9" s="34">
        <f>E7</f>
        <v>0</v>
      </c>
      <c r="D9" s="35" t="s">
        <v>21</v>
      </c>
      <c r="E9" s="28">
        <f>E7/0.77</f>
        <v>0</v>
      </c>
      <c r="F9" s="6"/>
      <c r="H9" s="7" t="s">
        <v>15</v>
      </c>
      <c r="J9" s="34">
        <f>L7</f>
        <v>0</v>
      </c>
      <c r="K9" s="35" t="s">
        <v>21</v>
      </c>
      <c r="L9" s="28">
        <f>L7/0.77</f>
        <v>0</v>
      </c>
      <c r="M9" s="6"/>
    </row>
    <row r="10" spans="1:13" ht="18">
      <c r="A10" s="7"/>
      <c r="B10" s="33" t="s">
        <v>22</v>
      </c>
      <c r="C10" s="10"/>
      <c r="D10" s="29"/>
      <c r="E10" s="30">
        <f>E9-E7</f>
        <v>0</v>
      </c>
      <c r="F10" s="6"/>
      <c r="H10" s="7"/>
      <c r="I10" s="33" t="s">
        <v>22</v>
      </c>
      <c r="J10" s="10"/>
      <c r="K10" s="29"/>
      <c r="L10" s="30">
        <f>L9-L7</f>
        <v>0</v>
      </c>
      <c r="M10" s="6"/>
    </row>
    <row r="11" spans="1:13" ht="18">
      <c r="A11" s="7"/>
      <c r="B11" s="33"/>
      <c r="C11" s="10"/>
      <c r="D11" s="29"/>
      <c r="E11" s="30"/>
      <c r="F11" s="6"/>
      <c r="H11" s="7"/>
      <c r="I11" s="33"/>
      <c r="J11" s="10"/>
      <c r="K11" s="29"/>
      <c r="L11" s="30"/>
      <c r="M11" s="6"/>
    </row>
    <row r="12" spans="1:13" ht="16.5" thickBot="1">
      <c r="A12" s="7"/>
      <c r="B12" s="33"/>
      <c r="C12" s="9">
        <f>E9</f>
        <v>0</v>
      </c>
      <c r="D12" s="29" t="s">
        <v>6</v>
      </c>
      <c r="E12" s="28">
        <f>E6</f>
        <v>2000</v>
      </c>
      <c r="F12" s="6"/>
      <c r="H12" s="7"/>
      <c r="I12" s="33"/>
      <c r="J12" s="9">
        <f>L9</f>
        <v>0</v>
      </c>
      <c r="K12" s="29" t="s">
        <v>6</v>
      </c>
      <c r="L12" s="28">
        <f>L6</f>
        <v>2000</v>
      </c>
      <c r="M12" s="6"/>
    </row>
    <row r="13" spans="1:13" ht="18">
      <c r="A13" s="7"/>
      <c r="B13" s="33"/>
      <c r="C13" s="10"/>
      <c r="D13" s="29"/>
      <c r="E13" s="36">
        <f>E9+E12</f>
        <v>2000</v>
      </c>
      <c r="F13" s="6"/>
      <c r="H13" s="7"/>
      <c r="I13" s="33"/>
      <c r="J13" s="10"/>
      <c r="K13" s="29"/>
      <c r="L13" s="36">
        <f>L9+L12</f>
        <v>2000</v>
      </c>
      <c r="M13" s="6"/>
    </row>
    <row r="14" spans="1:13" ht="18">
      <c r="A14" s="7"/>
      <c r="B14" s="33"/>
      <c r="C14" s="10"/>
      <c r="D14" s="29"/>
      <c r="E14" s="30"/>
      <c r="F14" s="6"/>
      <c r="H14" s="7"/>
      <c r="I14" s="33"/>
      <c r="J14" s="10"/>
      <c r="K14" s="29"/>
      <c r="L14" s="30"/>
      <c r="M14" s="6"/>
    </row>
    <row r="15" spans="2:13" ht="13.5" thickBot="1">
      <c r="B15" s="33"/>
      <c r="C15" s="9">
        <f>E13</f>
        <v>2000</v>
      </c>
      <c r="D15" s="35" t="s">
        <v>26</v>
      </c>
      <c r="E15" s="28">
        <f>E13/0.98</f>
        <v>2040.8163265306123</v>
      </c>
      <c r="F15" s="6"/>
      <c r="H15" s="41"/>
      <c r="I15" s="33"/>
      <c r="J15" s="34"/>
      <c r="K15" s="35"/>
      <c r="L15" s="30"/>
      <c r="M15" s="6"/>
    </row>
    <row r="16" spans="1:13" ht="18">
      <c r="A16" s="7" t="s">
        <v>27</v>
      </c>
      <c r="C16" s="9"/>
      <c r="D16" s="10"/>
      <c r="E16" s="15">
        <f>E15-E13</f>
        <v>40.81632653061229</v>
      </c>
      <c r="F16" s="6"/>
      <c r="H16" s="7"/>
      <c r="I16" s="41"/>
      <c r="J16" s="34"/>
      <c r="K16" s="42"/>
      <c r="L16" s="30"/>
      <c r="M16" s="6"/>
    </row>
    <row r="17" spans="2:13" ht="18">
      <c r="B17" s="8"/>
      <c r="C17" s="9"/>
      <c r="D17" s="10"/>
      <c r="E17" s="30"/>
      <c r="F17" s="4"/>
      <c r="I17" s="8"/>
      <c r="J17" s="9"/>
      <c r="K17" s="10"/>
      <c r="L17" s="30"/>
      <c r="M17" s="4"/>
    </row>
    <row r="18" spans="1:13" ht="15.75">
      <c r="A18" s="11" t="s">
        <v>17</v>
      </c>
      <c r="B18" s="12"/>
      <c r="C18" s="44" t="s">
        <v>18</v>
      </c>
      <c r="D18" s="44"/>
      <c r="E18" s="13">
        <f>E15</f>
        <v>2040.8163265306123</v>
      </c>
      <c r="F18" s="1" t="s">
        <v>0</v>
      </c>
      <c r="H18" s="11" t="s">
        <v>17</v>
      </c>
      <c r="I18" s="12"/>
      <c r="J18" s="44" t="s">
        <v>18</v>
      </c>
      <c r="K18" s="44"/>
      <c r="L18" s="13">
        <f>L13</f>
        <v>2000</v>
      </c>
      <c r="M18" s="1" t="s">
        <v>0</v>
      </c>
    </row>
    <row r="19" spans="6:13" ht="12.75">
      <c r="F19" s="15"/>
      <c r="G19" s="6"/>
      <c r="M19" s="15"/>
    </row>
    <row r="20" spans="1:13" ht="18">
      <c r="A20" s="6"/>
      <c r="B20" s="12"/>
      <c r="C20" s="16"/>
      <c r="D20" s="10"/>
      <c r="E20" s="15"/>
      <c r="F20" s="15"/>
      <c r="G20" s="6"/>
      <c r="H20" s="6"/>
      <c r="I20" s="12"/>
      <c r="J20" s="16"/>
      <c r="K20" s="10"/>
      <c r="L20" s="15"/>
      <c r="M20" s="15"/>
    </row>
    <row r="22" spans="4:12" ht="12.75">
      <c r="D22" s="37">
        <f>E18</f>
        <v>2040.8163265306123</v>
      </c>
      <c r="E22" s="20" t="s">
        <v>4</v>
      </c>
      <c r="K22" s="37">
        <f>L18</f>
        <v>2000</v>
      </c>
      <c r="L22" s="20" t="s">
        <v>4</v>
      </c>
    </row>
    <row r="23" spans="1:12" ht="12.75">
      <c r="A23" s="21" t="s">
        <v>5</v>
      </c>
      <c r="C23" s="6"/>
      <c r="D23" s="22" t="s">
        <v>6</v>
      </c>
      <c r="E23" s="15">
        <f>D22*33%</f>
        <v>673.469387755102</v>
      </c>
      <c r="H23" s="21" t="s">
        <v>5</v>
      </c>
      <c r="J23" s="6"/>
      <c r="K23" s="22" t="s">
        <v>6</v>
      </c>
      <c r="L23" s="15">
        <f>K22*33%</f>
        <v>660</v>
      </c>
    </row>
    <row r="24" spans="1:12" ht="18">
      <c r="A24" s="17" t="s">
        <v>7</v>
      </c>
      <c r="B24" s="18"/>
      <c r="D24" s="22" t="s">
        <v>1</v>
      </c>
      <c r="E24" s="13">
        <f>D22+E23</f>
        <v>2714.285714285714</v>
      </c>
      <c r="H24" s="17" t="s">
        <v>7</v>
      </c>
      <c r="I24" s="18"/>
      <c r="K24" s="22" t="s">
        <v>1</v>
      </c>
      <c r="L24" s="13">
        <f>K22+L23</f>
        <v>2660</v>
      </c>
    </row>
    <row r="29" spans="4:10" ht="38.25" customHeight="1">
      <c r="D29" s="45" t="s">
        <v>30</v>
      </c>
      <c r="E29" s="46"/>
      <c r="F29" s="46"/>
      <c r="G29" s="46"/>
      <c r="H29" s="46"/>
      <c r="I29" s="46"/>
      <c r="J29" s="46"/>
    </row>
    <row r="30" spans="1:12" ht="12.75">
      <c r="A30" s="24" t="s">
        <v>10</v>
      </c>
      <c r="B30" s="25"/>
      <c r="C30" s="25"/>
      <c r="D30" s="25"/>
      <c r="E30" s="25"/>
      <c r="H30" s="24" t="s">
        <v>11</v>
      </c>
      <c r="I30" s="26"/>
      <c r="J30" s="26"/>
      <c r="K30" s="26"/>
      <c r="L30" s="26"/>
    </row>
    <row r="31" spans="1:13" ht="20.25">
      <c r="A31" s="1" t="s">
        <v>13</v>
      </c>
      <c r="B31" s="43" t="s">
        <v>14</v>
      </c>
      <c r="C31" s="43"/>
      <c r="D31" s="43"/>
      <c r="E31" s="2">
        <v>1500</v>
      </c>
      <c r="F31" s="1" t="s">
        <v>0</v>
      </c>
      <c r="G31" s="3"/>
      <c r="H31" s="1" t="s">
        <v>13</v>
      </c>
      <c r="I31" s="43" t="s">
        <v>14</v>
      </c>
      <c r="J31" s="43"/>
      <c r="K31" s="43"/>
      <c r="L31" s="2">
        <v>1500</v>
      </c>
      <c r="M31" s="1" t="s">
        <v>0</v>
      </c>
    </row>
    <row r="32" spans="1:13" ht="18">
      <c r="A32" s="5"/>
      <c r="B32" s="6"/>
      <c r="C32" s="6"/>
      <c r="D32" s="10"/>
      <c r="E32" s="6"/>
      <c r="F32" s="6"/>
      <c r="G32" s="6"/>
      <c r="H32" s="5"/>
      <c r="I32" s="6"/>
      <c r="J32" s="6"/>
      <c r="K32" s="10"/>
      <c r="L32" s="6"/>
      <c r="M32" s="6"/>
    </row>
    <row r="33" spans="1:13" ht="18.75" thickBot="1">
      <c r="A33" s="7" t="s">
        <v>2</v>
      </c>
      <c r="D33" s="31" t="s">
        <v>3</v>
      </c>
      <c r="E33" s="32">
        <v>0</v>
      </c>
      <c r="F33" s="6"/>
      <c r="H33" s="7" t="s">
        <v>2</v>
      </c>
      <c r="K33" s="31" t="s">
        <v>3</v>
      </c>
      <c r="L33" s="32">
        <v>0</v>
      </c>
      <c r="M33" s="6"/>
    </row>
    <row r="34" spans="1:13" ht="18">
      <c r="A34" s="7"/>
      <c r="B34" s="14"/>
      <c r="C34" s="10"/>
      <c r="D34" s="29"/>
      <c r="E34" s="30">
        <f>E31-E33</f>
        <v>1500</v>
      </c>
      <c r="F34" s="6"/>
      <c r="H34" s="7"/>
      <c r="I34" s="14"/>
      <c r="J34" s="10"/>
      <c r="K34" s="29"/>
      <c r="L34" s="30">
        <f>L31-L33</f>
        <v>1500</v>
      </c>
      <c r="M34" s="6"/>
    </row>
    <row r="35" spans="1:13" ht="18">
      <c r="A35" s="7"/>
      <c r="B35" s="14"/>
      <c r="C35" s="10"/>
      <c r="D35" s="29"/>
      <c r="E35" s="30"/>
      <c r="F35" s="6"/>
      <c r="H35" s="7"/>
      <c r="I35" s="14"/>
      <c r="J35" s="10"/>
      <c r="K35" s="29"/>
      <c r="L35" s="30"/>
      <c r="M35" s="6"/>
    </row>
    <row r="36" spans="1:13" ht="16.5" thickBot="1">
      <c r="A36" s="7" t="s">
        <v>15</v>
      </c>
      <c r="C36" s="34">
        <f>E34</f>
        <v>1500</v>
      </c>
      <c r="D36" s="35" t="s">
        <v>21</v>
      </c>
      <c r="E36" s="28">
        <f>E34/0.77</f>
        <v>1948.051948051948</v>
      </c>
      <c r="F36" s="6"/>
      <c r="H36" s="7" t="s">
        <v>15</v>
      </c>
      <c r="J36" s="34">
        <f>L34</f>
        <v>1500</v>
      </c>
      <c r="K36" s="35" t="s">
        <v>21</v>
      </c>
      <c r="L36" s="28">
        <f>L34/0.77</f>
        <v>1948.051948051948</v>
      </c>
      <c r="M36" s="6"/>
    </row>
    <row r="37" spans="1:13" ht="18">
      <c r="A37" s="7"/>
      <c r="B37" s="33" t="s">
        <v>22</v>
      </c>
      <c r="C37" s="10"/>
      <c r="D37" s="29"/>
      <c r="E37" s="30">
        <f>E36-E34</f>
        <v>448.0519480519481</v>
      </c>
      <c r="F37" s="6"/>
      <c r="G37" s="6"/>
      <c r="H37" s="7"/>
      <c r="I37" s="33" t="s">
        <v>22</v>
      </c>
      <c r="J37" s="10"/>
      <c r="K37" s="29"/>
      <c r="L37" s="30">
        <f>L36-L34</f>
        <v>448.0519480519481</v>
      </c>
      <c r="M37" s="6"/>
    </row>
    <row r="38" spans="1:13" ht="18">
      <c r="A38" s="7"/>
      <c r="B38" s="33"/>
      <c r="C38" s="10"/>
      <c r="D38" s="29"/>
      <c r="E38" s="30"/>
      <c r="F38" s="6"/>
      <c r="G38" s="6"/>
      <c r="H38" s="7"/>
      <c r="I38" s="33"/>
      <c r="J38" s="10"/>
      <c r="K38" s="29"/>
      <c r="L38" s="30"/>
      <c r="M38" s="6"/>
    </row>
    <row r="39" spans="1:13" ht="16.5" thickBot="1">
      <c r="A39" s="7"/>
      <c r="B39" s="33"/>
      <c r="C39" s="9">
        <f>E36</f>
        <v>1948.051948051948</v>
      </c>
      <c r="D39" s="29" t="s">
        <v>6</v>
      </c>
      <c r="E39" s="28">
        <f>E33</f>
        <v>0</v>
      </c>
      <c r="F39" s="6"/>
      <c r="G39" s="6"/>
      <c r="H39" s="7"/>
      <c r="I39" s="33"/>
      <c r="J39" s="9">
        <f>L36</f>
        <v>1948.051948051948</v>
      </c>
      <c r="K39" s="29" t="s">
        <v>6</v>
      </c>
      <c r="L39" s="28">
        <f>L33</f>
        <v>0</v>
      </c>
      <c r="M39" s="6"/>
    </row>
    <row r="40" spans="1:13" ht="18">
      <c r="A40" s="7"/>
      <c r="B40" s="33"/>
      <c r="C40" s="10"/>
      <c r="D40" s="29"/>
      <c r="E40" s="36">
        <f>E36+E39</f>
        <v>1948.051948051948</v>
      </c>
      <c r="F40" s="6"/>
      <c r="G40" s="6"/>
      <c r="H40" s="7"/>
      <c r="I40" s="33"/>
      <c r="J40" s="10"/>
      <c r="K40" s="29"/>
      <c r="L40" s="36">
        <f>L36+L39</f>
        <v>1948.051948051948</v>
      </c>
      <c r="M40" s="6"/>
    </row>
    <row r="41" spans="1:13" ht="18">
      <c r="A41" s="7"/>
      <c r="B41" s="33"/>
      <c r="C41" s="10"/>
      <c r="D41" s="29"/>
      <c r="E41" s="30"/>
      <c r="F41" s="6"/>
      <c r="G41" s="6"/>
      <c r="H41" s="7"/>
      <c r="I41" s="33"/>
      <c r="J41" s="10"/>
      <c r="K41" s="29"/>
      <c r="L41" s="30"/>
      <c r="M41" s="6"/>
    </row>
    <row r="42" spans="2:13" ht="13.5" thickBot="1">
      <c r="B42" s="33"/>
      <c r="C42" s="9">
        <f>E40</f>
        <v>1948.051948051948</v>
      </c>
      <c r="D42" s="35" t="s">
        <v>26</v>
      </c>
      <c r="E42" s="28">
        <f>E40/0.98</f>
        <v>1987.80811025709</v>
      </c>
      <c r="F42" s="6"/>
      <c r="G42" s="6"/>
      <c r="H42" s="41"/>
      <c r="I42" s="33"/>
      <c r="J42" s="34"/>
      <c r="K42" s="35"/>
      <c r="L42" s="30"/>
      <c r="M42" s="6"/>
    </row>
    <row r="43" spans="1:13" ht="18">
      <c r="A43" s="7" t="s">
        <v>27</v>
      </c>
      <c r="C43" s="9"/>
      <c r="D43" s="10"/>
      <c r="E43" s="15">
        <f>E42-E40</f>
        <v>39.75616220514189</v>
      </c>
      <c r="F43" s="6"/>
      <c r="G43" s="6"/>
      <c r="H43" s="7"/>
      <c r="I43" s="41"/>
      <c r="J43" s="34"/>
      <c r="K43" s="42"/>
      <c r="L43" s="30"/>
      <c r="M43" s="6"/>
    </row>
    <row r="44" spans="2:13" ht="18">
      <c r="B44" s="8"/>
      <c r="C44" s="9"/>
      <c r="D44" s="10"/>
      <c r="E44" s="30"/>
      <c r="F44" s="4"/>
      <c r="G44" s="6"/>
      <c r="I44" s="8"/>
      <c r="J44" s="9"/>
      <c r="K44" s="10"/>
      <c r="L44" s="30"/>
      <c r="M44" s="4"/>
    </row>
    <row r="45" spans="1:13" ht="26.25">
      <c r="A45" s="11" t="s">
        <v>17</v>
      </c>
      <c r="B45" s="12"/>
      <c r="C45" s="44" t="s">
        <v>18</v>
      </c>
      <c r="D45" s="44"/>
      <c r="E45" s="13">
        <f>E42</f>
        <v>1987.80811025709</v>
      </c>
      <c r="F45" s="1" t="s">
        <v>0</v>
      </c>
      <c r="G45" s="19"/>
      <c r="H45" s="11" t="s">
        <v>17</v>
      </c>
      <c r="I45" s="12"/>
      <c r="J45" s="44" t="s">
        <v>18</v>
      </c>
      <c r="K45" s="44"/>
      <c r="L45" s="13">
        <f>L40</f>
        <v>1948.051948051948</v>
      </c>
      <c r="M45" s="1" t="s">
        <v>0</v>
      </c>
    </row>
    <row r="46" spans="6:13" ht="12.75">
      <c r="F46" s="15"/>
      <c r="M46" s="15"/>
    </row>
    <row r="47" spans="1:13" ht="18">
      <c r="A47" s="6"/>
      <c r="B47" s="12"/>
      <c r="C47" s="16"/>
      <c r="D47" s="10"/>
      <c r="E47" s="15"/>
      <c r="F47" s="15"/>
      <c r="H47" s="6"/>
      <c r="I47" s="12"/>
      <c r="J47" s="16"/>
      <c r="K47" s="10"/>
      <c r="L47" s="15"/>
      <c r="M47" s="15"/>
    </row>
    <row r="49" spans="4:12" ht="12.75">
      <c r="D49" s="37">
        <f>E45</f>
        <v>1987.80811025709</v>
      </c>
      <c r="E49" s="20" t="s">
        <v>4</v>
      </c>
      <c r="K49" s="37">
        <f>L45</f>
        <v>1948.051948051948</v>
      </c>
      <c r="L49" s="20" t="s">
        <v>4</v>
      </c>
    </row>
    <row r="50" spans="1:12" ht="12.75">
      <c r="A50" s="21" t="s">
        <v>5</v>
      </c>
      <c r="C50" s="6"/>
      <c r="D50" s="22" t="s">
        <v>6</v>
      </c>
      <c r="E50" s="15">
        <f>D49*33%</f>
        <v>655.9766763848397</v>
      </c>
      <c r="H50" s="21" t="s">
        <v>5</v>
      </c>
      <c r="J50" s="6"/>
      <c r="K50" s="22" t="s">
        <v>6</v>
      </c>
      <c r="L50" s="15">
        <f>K49*33%</f>
        <v>642.8571428571429</v>
      </c>
    </row>
    <row r="51" spans="1:12" ht="18">
      <c r="A51" s="17" t="s">
        <v>7</v>
      </c>
      <c r="B51" s="18"/>
      <c r="D51" s="22" t="s">
        <v>1</v>
      </c>
      <c r="E51" s="13">
        <f>D49+E50</f>
        <v>2643.7847866419297</v>
      </c>
      <c r="H51" s="17" t="s">
        <v>7</v>
      </c>
      <c r="I51" s="18"/>
      <c r="K51" s="22" t="s">
        <v>1</v>
      </c>
      <c r="L51" s="13">
        <f>K49+L50</f>
        <v>2590.909090909091</v>
      </c>
    </row>
  </sheetData>
  <mergeCells count="10">
    <mergeCell ref="D2:J2"/>
    <mergeCell ref="B4:D4"/>
    <mergeCell ref="I4:K4"/>
    <mergeCell ref="C18:D18"/>
    <mergeCell ref="J18:K18"/>
    <mergeCell ref="D29:J29"/>
    <mergeCell ref="B31:D31"/>
    <mergeCell ref="I31:K31"/>
    <mergeCell ref="C45:D45"/>
    <mergeCell ref="J45:K45"/>
  </mergeCells>
  <hyperlinks>
    <hyperlink ref="A1" r:id="rId1" display="http://www.rmp.e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RMP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Triin Omel</dc:creator>
  <cp:keywords/>
  <dc:description/>
  <cp:lastModifiedBy>Triin Omel</cp:lastModifiedBy>
  <dcterms:created xsi:type="dcterms:W3CDTF">2004-10-31T18:00:57Z</dcterms:created>
  <dcterms:modified xsi:type="dcterms:W3CDTF">2008-01-03T09:52:15Z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